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для директора" sheetId="2" r:id="rId2"/>
  </sheets>
  <definedNames/>
  <calcPr fullCalcOnLoad="1"/>
</workbook>
</file>

<file path=xl/sharedStrings.xml><?xml version="1.0" encoding="utf-8"?>
<sst xmlns="http://schemas.openxmlformats.org/spreadsheetml/2006/main" count="833" uniqueCount="211">
  <si>
    <t>№</t>
  </si>
  <si>
    <t>Адрес</t>
  </si>
  <si>
    <t>Виды работ</t>
  </si>
  <si>
    <t>Ед. изм.</t>
  </si>
  <si>
    <t>План по видам работ</t>
  </si>
  <si>
    <t>Выполнение</t>
  </si>
  <si>
    <t>План на</t>
  </si>
  <si>
    <t>Нат</t>
  </si>
  <si>
    <t>выр</t>
  </si>
  <si>
    <t>пр. Мира 11</t>
  </si>
  <si>
    <t>Ремонт кровли</t>
  </si>
  <si>
    <t>м2</t>
  </si>
  <si>
    <t>пр. Мира 15</t>
  </si>
  <si>
    <t>под</t>
  </si>
  <si>
    <t>пр. Мира 15А</t>
  </si>
  <si>
    <t>шт</t>
  </si>
  <si>
    <t>Герметизация межпанельных швов</t>
  </si>
  <si>
    <t>пр. Мира 17</t>
  </si>
  <si>
    <t>пр. Мира 19</t>
  </si>
  <si>
    <t>пр. Мира 21</t>
  </si>
  <si>
    <t>пр. Мира 21А</t>
  </si>
  <si>
    <t>пр. Мира 23</t>
  </si>
  <si>
    <t>пр. Мира 23А</t>
  </si>
  <si>
    <t>пр. Мира 23Б</t>
  </si>
  <si>
    <t>пр. Мира 25</t>
  </si>
  <si>
    <t>пр. Мира 29</t>
  </si>
  <si>
    <t>пр. Мира 33</t>
  </si>
  <si>
    <t>пр. Мира 64</t>
  </si>
  <si>
    <t>пр. Мира 66</t>
  </si>
  <si>
    <t>пр. Мира 72</t>
  </si>
  <si>
    <t>пр. Мира 76</t>
  </si>
  <si>
    <t>Замена разводки ХВС</t>
  </si>
  <si>
    <t>пр. Мира 84</t>
  </si>
  <si>
    <t>пр. Мира 90</t>
  </si>
  <si>
    <t>пр. Мира 92</t>
  </si>
  <si>
    <t>пр. Мира 94</t>
  </si>
  <si>
    <t>пр. Мира 96</t>
  </si>
  <si>
    <t>пр. Мира 100</t>
  </si>
  <si>
    <t>Ремонт межпанельных швов</t>
  </si>
  <si>
    <t>Эгерский  б-р 3</t>
  </si>
  <si>
    <t>Эгерский б-р 5</t>
  </si>
  <si>
    <t>Эгерский б-р 7</t>
  </si>
  <si>
    <t>Эгерский б-р 9</t>
  </si>
  <si>
    <t>Эгерский б-р 11</t>
  </si>
  <si>
    <t>Эгерский б-р 13</t>
  </si>
  <si>
    <t>Эгерский б-р 15</t>
  </si>
  <si>
    <t>ул. Хевешская 1</t>
  </si>
  <si>
    <t>ул. Хевешская 1/1</t>
  </si>
  <si>
    <t>ул. Хевешская 3</t>
  </si>
  <si>
    <t>ул. Хевешская 5</t>
  </si>
  <si>
    <t>ул. Хевешская 9</t>
  </si>
  <si>
    <t>ул. Хевешская 11</t>
  </si>
  <si>
    <t>Установка ограждения газонов</t>
  </si>
  <si>
    <t>ул. Хевешская 11/2</t>
  </si>
  <si>
    <t>ул. Хевешская 15</t>
  </si>
  <si>
    <t>ул. Хевешская 19А</t>
  </si>
  <si>
    <t>ул. Хевешская 20</t>
  </si>
  <si>
    <t>ул. Хевешская 21</t>
  </si>
  <si>
    <t>ул. Хевешская 23</t>
  </si>
  <si>
    <t>ул. Хевешская 25</t>
  </si>
  <si>
    <t>ул. Хевешская 27</t>
  </si>
  <si>
    <t>пм</t>
  </si>
  <si>
    <t>ул. Хевешская 29</t>
  </si>
  <si>
    <t>ул. Хевешская 30</t>
  </si>
  <si>
    <t>ул. Хевешская 31</t>
  </si>
  <si>
    <t>ул. Хевешская 31А</t>
  </si>
  <si>
    <t>ул. Хевешская 32</t>
  </si>
  <si>
    <t>ул. Хевешская 35/17</t>
  </si>
  <si>
    <t>ИТОГО</t>
  </si>
  <si>
    <t>С начала года</t>
  </si>
  <si>
    <t>в рублях</t>
  </si>
  <si>
    <t>Замена стояков ГВС,ГВС,сантехоборудования</t>
  </si>
  <si>
    <t>На 2012 год</t>
  </si>
  <si>
    <t>2012 год</t>
  </si>
  <si>
    <t>Тариф</t>
  </si>
  <si>
    <t>руб.</t>
  </si>
  <si>
    <t>Установка прибора учета ХВС</t>
  </si>
  <si>
    <t>Устр-во козырьков над входами в подъезды</t>
  </si>
  <si>
    <t>Площадь</t>
  </si>
  <si>
    <t>кв.м.</t>
  </si>
  <si>
    <t>за 2011г.</t>
  </si>
  <si>
    <t>Замена оконных переплетов</t>
  </si>
  <si>
    <t>Ремонт подъездов</t>
  </si>
  <si>
    <t>Замена стояков канализации</t>
  </si>
  <si>
    <t>Ремонт отмосток</t>
  </si>
  <si>
    <t>Установка эн/сберегающих светильников</t>
  </si>
  <si>
    <t>Замена оконных блоков</t>
  </si>
  <si>
    <t>Установка прибора учёта ХВС</t>
  </si>
  <si>
    <t>Изоляция труб</t>
  </si>
  <si>
    <t>Установка стоек под козырьки подъездов</t>
  </si>
  <si>
    <t>Установка терморегулятора</t>
  </si>
  <si>
    <t>4под</t>
  </si>
  <si>
    <t>Замена стоячных кабелей с эн/сб.светильн.</t>
  </si>
  <si>
    <t>Установка прибора учёта на ХВС</t>
  </si>
  <si>
    <t>Устр-во кровли над входом в подъезд</t>
  </si>
  <si>
    <t>пр. Мира, 68</t>
  </si>
  <si>
    <t>пр. Мира, 70</t>
  </si>
  <si>
    <t>Замена стоячных кабелей с эн/сб.светильник.</t>
  </si>
  <si>
    <t>Ремонт фойе</t>
  </si>
  <si>
    <t>пр. Мира, 82</t>
  </si>
  <si>
    <t xml:space="preserve">Ремонт кровли </t>
  </si>
  <si>
    <t>Ремонт кровли (устр-во парапетов из стали)</t>
  </si>
  <si>
    <t>Ремонт подъездов (6 подъездов)</t>
  </si>
  <si>
    <t>Ремонт торцевых фасадов</t>
  </si>
  <si>
    <t>Замена стоячных кабелей с эн/сбер.светильн.</t>
  </si>
  <si>
    <t>Устр. козырьков входов в подъезды, светильн.</t>
  </si>
  <si>
    <t>Частичная замена стропильной системы в 6 под.</t>
  </si>
  <si>
    <t>Замена стоячных кабелей с эн/сбер.светильник.</t>
  </si>
  <si>
    <t>Замена разводки отопления</t>
  </si>
  <si>
    <t>Ремонт кровли (2 блока)</t>
  </si>
  <si>
    <t>Косметич. ремонт 2-х фойе</t>
  </si>
  <si>
    <t>Замена газовых плит</t>
  </si>
  <si>
    <t>Замена стояков отопления (7 ст.)</t>
  </si>
  <si>
    <t>Установка МАФ</t>
  </si>
  <si>
    <t>Замена стояков ГВС (14ст.)</t>
  </si>
  <si>
    <t>Косметический ремонт кухонь (9шт.)</t>
  </si>
  <si>
    <t>Замена  стояков  ГВС  - 8ст.</t>
  </si>
  <si>
    <t>Замена стояков  ХВС   -  16ст.</t>
  </si>
  <si>
    <t>Замена стояков канализации   -  4ст.</t>
  </si>
  <si>
    <t>ул.Хевешская 15/1</t>
  </si>
  <si>
    <t>Замена разводки канализации</t>
  </si>
  <si>
    <t xml:space="preserve">Ремонт  кровли </t>
  </si>
  <si>
    <t>Усиление стены лоджии 5-го этажа</t>
  </si>
  <si>
    <t>Замена почтовых ящиков</t>
  </si>
  <si>
    <t xml:space="preserve">                                                                         План и выполнение текущего ремонта</t>
  </si>
  <si>
    <t xml:space="preserve">                                                                многоквартирных домов по ООО УК "ДЕОН" за 2012 год</t>
  </si>
  <si>
    <t xml:space="preserve">Ремонт мягкой кровли </t>
  </si>
  <si>
    <t>Замена  разводки канализации с разраб.грунта</t>
  </si>
  <si>
    <t>Замена разводки ГВС с изоляцией труб</t>
  </si>
  <si>
    <t>Замена разводки ГВС с изоляц.труб</t>
  </si>
  <si>
    <t>перерасх -</t>
  </si>
  <si>
    <t>остаток +</t>
  </si>
  <si>
    <t>ул. Хевешская, 19</t>
  </si>
  <si>
    <t>Замена радиаторов отопления</t>
  </si>
  <si>
    <r>
      <t>Установка прибора учёта ХВС (</t>
    </r>
    <r>
      <rPr>
        <b/>
        <sz val="10"/>
        <color indexed="8"/>
        <rFont val="Times New Roman"/>
        <family val="1"/>
      </rPr>
      <t xml:space="preserve">ремонт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кровли</t>
    </r>
    <r>
      <rPr>
        <sz val="10"/>
        <color indexed="8"/>
        <rFont val="Times New Roman"/>
        <family val="1"/>
      </rPr>
      <t xml:space="preserve"> )</t>
    </r>
  </si>
  <si>
    <t>3,50/4,96</t>
  </si>
  <si>
    <t>3,05/3,23</t>
  </si>
  <si>
    <t>4,82/6,68</t>
  </si>
  <si>
    <t>4,83/5,40</t>
  </si>
  <si>
    <t>6,11/5,70</t>
  </si>
  <si>
    <t>2,87/3,12</t>
  </si>
  <si>
    <t>4,11/8,92</t>
  </si>
  <si>
    <t>3,28/3,30</t>
  </si>
  <si>
    <t>2,64/3,91</t>
  </si>
  <si>
    <t>4,97/4,99</t>
  </si>
  <si>
    <t>3,06/6,18</t>
  </si>
  <si>
    <t>3,84/5,02</t>
  </si>
  <si>
    <t>4,42/8,00</t>
  </si>
  <si>
    <t>3,79/5,49</t>
  </si>
  <si>
    <t>3,83/4,34</t>
  </si>
  <si>
    <t>3,88/4,26</t>
  </si>
  <si>
    <t>2,64/3,15</t>
  </si>
  <si>
    <t>3,08/4,16</t>
  </si>
  <si>
    <t>2,64/4,15</t>
  </si>
  <si>
    <t>2,93/4,65</t>
  </si>
  <si>
    <t>3,16/3,37</t>
  </si>
  <si>
    <t>5,05/5,57</t>
  </si>
  <si>
    <t>3,83/5,35</t>
  </si>
  <si>
    <t>2,67/2,96</t>
  </si>
  <si>
    <t>3,14/3,66</t>
  </si>
  <si>
    <t>2,40/3,68</t>
  </si>
  <si>
    <t>2,64/2,99</t>
  </si>
  <si>
    <t>4,01/6,01</t>
  </si>
  <si>
    <t>4,01/6,00</t>
  </si>
  <si>
    <t>4,07/5,78</t>
  </si>
  <si>
    <t>2,64/6,67</t>
  </si>
  <si>
    <t>2,64/3,31</t>
  </si>
  <si>
    <t>6,94/7,33</t>
  </si>
  <si>
    <t>5,32/7,96</t>
  </si>
  <si>
    <t>4,34/5,46</t>
  </si>
  <si>
    <t>4,22/5,11</t>
  </si>
  <si>
    <t>4,96/8,83</t>
  </si>
  <si>
    <t>5,48/6,94</t>
  </si>
  <si>
    <t>5,89/7,41</t>
  </si>
  <si>
    <t>2,64/8,82</t>
  </si>
  <si>
    <t>4,85/4,92</t>
  </si>
  <si>
    <t>2,64/3,40</t>
  </si>
  <si>
    <t>2,64/3,47</t>
  </si>
  <si>
    <t>6,51/8,20</t>
  </si>
  <si>
    <t>3,74/3,74</t>
  </si>
  <si>
    <t>3,07/3,07</t>
  </si>
  <si>
    <t>4,54/5,19</t>
  </si>
  <si>
    <t>4,89/2,49</t>
  </si>
  <si>
    <t>2,96/4,32</t>
  </si>
  <si>
    <t>3,98/6,96</t>
  </si>
  <si>
    <t>2,64/4,06</t>
  </si>
  <si>
    <t>2,88/3,30</t>
  </si>
  <si>
    <t>2,64/3,0</t>
  </si>
  <si>
    <t xml:space="preserve">Замена ввода отопления в подвале </t>
  </si>
  <si>
    <t xml:space="preserve">                                          Начальник ПТО ООО УК "Деон"</t>
  </si>
  <si>
    <t>Замена  изоляц. труб ГВС</t>
  </si>
  <si>
    <t>Замена входного дверного блока</t>
  </si>
  <si>
    <t>8,59/6,63</t>
  </si>
  <si>
    <r>
      <t xml:space="preserve">Ремонт подъездов </t>
    </r>
    <r>
      <rPr>
        <b/>
        <sz val="10"/>
        <color indexed="8"/>
        <rFont val="Times New Roman"/>
        <family val="1"/>
      </rPr>
      <t>(кровля)</t>
    </r>
  </si>
  <si>
    <r>
      <t>Установка прибора учёта ХВС</t>
    </r>
    <r>
      <rPr>
        <b/>
        <sz val="10"/>
        <color indexed="8"/>
        <rFont val="Times New Roman"/>
        <family val="1"/>
      </rPr>
      <t xml:space="preserve"> (кровля)</t>
    </r>
  </si>
  <si>
    <t>Ремонт входа в подвал (отмостки)</t>
  </si>
  <si>
    <t>Ремонт отмосток и входов в подъезды</t>
  </si>
  <si>
    <t>Ремонт подъезда № 2</t>
  </si>
  <si>
    <t>Установка металлич.дверей под.5,2</t>
  </si>
  <si>
    <t xml:space="preserve"> </t>
  </si>
  <si>
    <t>Ремонт цоколя и входов в подъезды</t>
  </si>
  <si>
    <r>
      <t xml:space="preserve">Замена стояков отопления </t>
    </r>
    <r>
      <rPr>
        <b/>
        <sz val="10"/>
        <color indexed="8"/>
        <rFont val="Times New Roman"/>
        <family val="1"/>
      </rPr>
      <t>(2 подъезда)</t>
    </r>
  </si>
  <si>
    <t>6шт</t>
  </si>
  <si>
    <t>2шт</t>
  </si>
  <si>
    <t>Ремонт кровли 9-го подъезда</t>
  </si>
  <si>
    <t>1шт</t>
  </si>
  <si>
    <t>Установка терморегуляторов 2 шт</t>
  </si>
  <si>
    <t>Ремонт подъездов 3,4</t>
  </si>
  <si>
    <t>Ремонт основания входа в подъезд</t>
  </si>
  <si>
    <t>Л.В.Иванова</t>
  </si>
  <si>
    <t xml:space="preserve">                                                                многоквартирных домов по ООО УК "ДЕОН" за 2012 год по сентябрь месяц т.г.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</si>
</sst>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679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65" fontId="51" fillId="0" borderId="0" xfId="0" applyNumberFormat="1" applyFont="1" applyBorder="1" applyAlignment="1">
      <alignment vertical="center"/>
    </xf>
    <xf numFmtId="0" fontId="51" fillId="0" borderId="16" xfId="0" applyFont="1" applyFill="1" applyBorder="1" applyAlignment="1">
      <alignment wrapText="1"/>
    </xf>
    <xf numFmtId="1" fontId="51" fillId="0" borderId="17" xfId="0" applyNumberFormat="1" applyFont="1" applyFill="1" applyBorder="1" applyAlignment="1">
      <alignment horizontal="center"/>
    </xf>
    <xf numFmtId="164" fontId="51" fillId="0" borderId="18" xfId="0" applyNumberFormat="1" applyFont="1" applyBorder="1" applyAlignment="1">
      <alignment vertical="center"/>
    </xf>
    <xf numFmtId="0" fontId="51" fillId="0" borderId="19" xfId="0" applyFont="1" applyFill="1" applyBorder="1" applyAlignment="1">
      <alignment wrapText="1"/>
    </xf>
    <xf numFmtId="2" fontId="51" fillId="0" borderId="14" xfId="0" applyNumberFormat="1" applyFont="1" applyFill="1" applyBorder="1" applyAlignment="1">
      <alignment horizontal="center" vertical="center"/>
    </xf>
    <xf numFmtId="1" fontId="51" fillId="0" borderId="20" xfId="0" applyNumberFormat="1" applyFont="1" applyFill="1" applyBorder="1" applyAlignment="1">
      <alignment horizontal="center"/>
    </xf>
    <xf numFmtId="165" fontId="51" fillId="0" borderId="21" xfId="0" applyNumberFormat="1" applyFont="1" applyBorder="1" applyAlignment="1">
      <alignment horizontal="center" vertical="center"/>
    </xf>
    <xf numFmtId="0" fontId="51" fillId="0" borderId="22" xfId="0" applyFont="1" applyFill="1" applyBorder="1" applyAlignment="1">
      <alignment wrapText="1"/>
    </xf>
    <xf numFmtId="2" fontId="51" fillId="0" borderId="23" xfId="0" applyNumberFormat="1" applyFont="1" applyFill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wrapText="1"/>
    </xf>
    <xf numFmtId="2" fontId="51" fillId="0" borderId="26" xfId="0" applyNumberFormat="1" applyFont="1" applyFill="1" applyBorder="1" applyAlignment="1">
      <alignment horizontal="center" vertical="center"/>
    </xf>
    <xf numFmtId="1" fontId="51" fillId="0" borderId="27" xfId="0" applyNumberFormat="1" applyFont="1" applyFill="1" applyBorder="1" applyAlignment="1">
      <alignment horizontal="center" vertical="center" wrapText="1"/>
    </xf>
    <xf numFmtId="164" fontId="51" fillId="0" borderId="28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wrapText="1"/>
    </xf>
    <xf numFmtId="2" fontId="51" fillId="0" borderId="12" xfId="0" applyNumberFormat="1" applyFont="1" applyFill="1" applyBorder="1" applyAlignment="1">
      <alignment horizontal="center" vertical="center"/>
    </xf>
    <xf numFmtId="1" fontId="51" fillId="0" borderId="29" xfId="0" applyNumberFormat="1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/>
    </xf>
    <xf numFmtId="164" fontId="51" fillId="0" borderId="19" xfId="0" applyNumberFormat="1" applyFont="1" applyBorder="1" applyAlignment="1">
      <alignment horizontal="center" vertical="center"/>
    </xf>
    <xf numFmtId="2" fontId="51" fillId="0" borderId="31" xfId="0" applyNumberFormat="1" applyFont="1" applyFill="1" applyBorder="1" applyAlignment="1">
      <alignment horizontal="center" vertical="center"/>
    </xf>
    <xf numFmtId="1" fontId="51" fillId="0" borderId="32" xfId="0" applyNumberFormat="1" applyFont="1" applyFill="1" applyBorder="1" applyAlignment="1">
      <alignment horizontal="center" vertical="center" wrapText="1"/>
    </xf>
    <xf numFmtId="164" fontId="51" fillId="0" borderId="33" xfId="0" applyNumberFormat="1" applyFont="1" applyBorder="1" applyAlignment="1">
      <alignment horizontal="center" vertical="center"/>
    </xf>
    <xf numFmtId="0" fontId="51" fillId="0" borderId="16" xfId="0" applyFont="1" applyFill="1" applyBorder="1" applyAlignment="1">
      <alignment/>
    </xf>
    <xf numFmtId="2" fontId="51" fillId="0" borderId="34" xfId="0" applyNumberFormat="1" applyFont="1" applyFill="1" applyBorder="1" applyAlignment="1">
      <alignment horizontal="center" vertical="center"/>
    </xf>
    <xf numFmtId="1" fontId="51" fillId="0" borderId="17" xfId="0" applyNumberFormat="1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/>
    </xf>
    <xf numFmtId="2" fontId="51" fillId="0" borderId="36" xfId="0" applyNumberFormat="1" applyFont="1" applyFill="1" applyBorder="1" applyAlignment="1">
      <alignment horizontal="center" vertical="center"/>
    </xf>
    <xf numFmtId="1" fontId="51" fillId="0" borderId="37" xfId="0" applyNumberFormat="1" applyFont="1" applyFill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/>
    </xf>
    <xf numFmtId="1" fontId="51" fillId="0" borderId="29" xfId="0" applyNumberFormat="1" applyFont="1" applyFill="1" applyBorder="1" applyAlignment="1">
      <alignment horizontal="center" vertical="center"/>
    </xf>
    <xf numFmtId="164" fontId="51" fillId="0" borderId="18" xfId="0" applyNumberFormat="1" applyFont="1" applyBorder="1" applyAlignment="1">
      <alignment horizontal="center" vertical="center"/>
    </xf>
    <xf numFmtId="2" fontId="51" fillId="0" borderId="34" xfId="0" applyNumberFormat="1" applyFont="1" applyFill="1" applyBorder="1" applyAlignment="1">
      <alignment horizontal="center"/>
    </xf>
    <xf numFmtId="0" fontId="51" fillId="0" borderId="25" xfId="0" applyFont="1" applyFill="1" applyBorder="1" applyAlignment="1">
      <alignment/>
    </xf>
    <xf numFmtId="1" fontId="51" fillId="0" borderId="27" xfId="0" applyNumberFormat="1" applyFont="1" applyFill="1" applyBorder="1" applyAlignment="1">
      <alignment horizontal="center" vertical="center"/>
    </xf>
    <xf numFmtId="2" fontId="51" fillId="0" borderId="31" xfId="0" applyNumberFormat="1" applyFont="1" applyFill="1" applyBorder="1" applyAlignment="1">
      <alignment horizontal="center"/>
    </xf>
    <xf numFmtId="1" fontId="51" fillId="0" borderId="32" xfId="0" applyNumberFormat="1" applyFont="1" applyFill="1" applyBorder="1" applyAlignment="1">
      <alignment horizontal="center" vertical="center"/>
    </xf>
    <xf numFmtId="164" fontId="51" fillId="0" borderId="38" xfId="0" applyNumberFormat="1" applyFont="1" applyBorder="1" applyAlignment="1">
      <alignment horizontal="center" vertical="center"/>
    </xf>
    <xf numFmtId="2" fontId="51" fillId="0" borderId="39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/>
    </xf>
    <xf numFmtId="1" fontId="51" fillId="0" borderId="24" xfId="0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wrapText="1"/>
    </xf>
    <xf numFmtId="2" fontId="51" fillId="0" borderId="34" xfId="0" applyNumberFormat="1" applyFont="1" applyFill="1" applyBorder="1" applyAlignment="1">
      <alignment horizontal="center" vertical="center" wrapText="1"/>
    </xf>
    <xf numFmtId="1" fontId="51" fillId="0" borderId="17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2" fontId="51" fillId="0" borderId="36" xfId="0" applyNumberFormat="1" applyFont="1" applyFill="1" applyBorder="1" applyAlignment="1">
      <alignment horizontal="center" vertical="center" wrapText="1"/>
    </xf>
    <xf numFmtId="1" fontId="51" fillId="0" borderId="37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/>
    </xf>
    <xf numFmtId="2" fontId="51" fillId="0" borderId="40" xfId="0" applyNumberFormat="1" applyFont="1" applyFill="1" applyBorder="1" applyAlignment="1">
      <alignment horizontal="center" vertical="center" wrapText="1"/>
    </xf>
    <xf numFmtId="2" fontId="51" fillId="0" borderId="23" xfId="0" applyNumberFormat="1" applyFont="1" applyFill="1" applyBorder="1" applyAlignment="1">
      <alignment horizontal="center" vertical="center" wrapText="1"/>
    </xf>
    <xf numFmtId="165" fontId="51" fillId="0" borderId="28" xfId="0" applyNumberFormat="1" applyFont="1" applyBorder="1" applyAlignment="1">
      <alignment vertical="center"/>
    </xf>
    <xf numFmtId="2" fontId="51" fillId="0" borderId="31" xfId="0" applyNumberFormat="1" applyFont="1" applyFill="1" applyBorder="1" applyAlignment="1">
      <alignment horizontal="center" vertical="center" wrapText="1"/>
    </xf>
    <xf numFmtId="165" fontId="51" fillId="0" borderId="33" xfId="0" applyNumberFormat="1" applyFont="1" applyBorder="1" applyAlignment="1">
      <alignment vertical="center"/>
    </xf>
    <xf numFmtId="2" fontId="51" fillId="0" borderId="39" xfId="0" applyNumberFormat="1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165" fontId="51" fillId="0" borderId="38" xfId="0" applyNumberFormat="1" applyFont="1" applyBorder="1" applyAlignment="1">
      <alignment horizontal="center" vertical="center"/>
    </xf>
    <xf numFmtId="164" fontId="51" fillId="0" borderId="11" xfId="0" applyNumberFormat="1" applyFont="1" applyBorder="1" applyAlignment="1">
      <alignment vertical="center"/>
    </xf>
    <xf numFmtId="0" fontId="51" fillId="33" borderId="41" xfId="0" applyFont="1" applyFill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/>
    </xf>
    <xf numFmtId="164" fontId="51" fillId="0" borderId="19" xfId="0" applyNumberFormat="1" applyFont="1" applyBorder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1" fontId="51" fillId="0" borderId="2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/>
    </xf>
    <xf numFmtId="1" fontId="51" fillId="0" borderId="42" xfId="0" applyNumberFormat="1" applyFont="1" applyFill="1" applyBorder="1" applyAlignment="1">
      <alignment horizontal="center" vertical="center" wrapText="1"/>
    </xf>
    <xf numFmtId="2" fontId="51" fillId="0" borderId="23" xfId="0" applyNumberFormat="1" applyFont="1" applyFill="1" applyBorder="1" applyAlignment="1">
      <alignment vertical="center" wrapText="1"/>
    </xf>
    <xf numFmtId="2" fontId="51" fillId="0" borderId="31" xfId="0" applyNumberFormat="1" applyFont="1" applyFill="1" applyBorder="1" applyAlignment="1">
      <alignment vertical="center" wrapText="1"/>
    </xf>
    <xf numFmtId="2" fontId="51" fillId="0" borderId="34" xfId="0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/>
    </xf>
    <xf numFmtId="2" fontId="51" fillId="0" borderId="12" xfId="0" applyNumberFormat="1" applyFont="1" applyFill="1" applyBorder="1" applyAlignment="1">
      <alignment vertical="center" wrapText="1"/>
    </xf>
    <xf numFmtId="164" fontId="51" fillId="0" borderId="43" xfId="0" applyNumberFormat="1" applyFont="1" applyBorder="1" applyAlignment="1">
      <alignment vertical="center"/>
    </xf>
    <xf numFmtId="0" fontId="51" fillId="0" borderId="36" xfId="0" applyFont="1" applyBorder="1" applyAlignment="1">
      <alignment horizontal="center" vertical="center" wrapText="1"/>
    </xf>
    <xf numFmtId="165" fontId="51" fillId="0" borderId="38" xfId="0" applyNumberFormat="1" applyFont="1" applyBorder="1" applyAlignment="1">
      <alignment vertical="center"/>
    </xf>
    <xf numFmtId="0" fontId="51" fillId="0" borderId="31" xfId="0" applyFont="1" applyBorder="1" applyAlignment="1">
      <alignment horizontal="center" vertical="center" wrapText="1"/>
    </xf>
    <xf numFmtId="2" fontId="51" fillId="0" borderId="39" xfId="0" applyNumberFormat="1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/>
    </xf>
    <xf numFmtId="2" fontId="51" fillId="0" borderId="45" xfId="0" applyNumberFormat="1" applyFont="1" applyFill="1" applyBorder="1" applyAlignment="1">
      <alignment horizontal="center" vertical="center" wrapText="1"/>
    </xf>
    <xf numFmtId="2" fontId="51" fillId="0" borderId="46" xfId="0" applyNumberFormat="1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165" fontId="51" fillId="0" borderId="18" xfId="0" applyNumberFormat="1" applyFont="1" applyBorder="1" applyAlignment="1">
      <alignment horizontal="center" vertical="center"/>
    </xf>
    <xf numFmtId="164" fontId="51" fillId="0" borderId="48" xfId="0" applyNumberFormat="1" applyFont="1" applyBorder="1" applyAlignment="1">
      <alignment vertical="center"/>
    </xf>
    <xf numFmtId="0" fontId="51" fillId="0" borderId="39" xfId="0" applyFont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165" fontId="51" fillId="0" borderId="49" xfId="0" applyNumberFormat="1" applyFont="1" applyBorder="1" applyAlignment="1">
      <alignment horizontal="center" vertical="center"/>
    </xf>
    <xf numFmtId="165" fontId="51" fillId="0" borderId="50" xfId="0" applyNumberFormat="1" applyFont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164" fontId="51" fillId="0" borderId="51" xfId="0" applyNumberFormat="1" applyFont="1" applyBorder="1" applyAlignment="1">
      <alignment horizontal="center" vertical="center"/>
    </xf>
    <xf numFmtId="165" fontId="51" fillId="0" borderId="51" xfId="0" applyNumberFormat="1" applyFont="1" applyBorder="1" applyAlignment="1">
      <alignment horizontal="center" vertical="center"/>
    </xf>
    <xf numFmtId="165" fontId="51" fillId="0" borderId="3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65" fontId="51" fillId="0" borderId="0" xfId="0" applyNumberFormat="1" applyFont="1" applyBorder="1" applyAlignment="1">
      <alignment/>
    </xf>
    <xf numFmtId="165" fontId="51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165" fontId="51" fillId="0" borderId="0" xfId="0" applyNumberFormat="1" applyFont="1" applyAlignment="1">
      <alignment/>
    </xf>
    <xf numFmtId="0" fontId="51" fillId="0" borderId="52" xfId="0" applyFont="1" applyFill="1" applyBorder="1" applyAlignment="1">
      <alignment wrapText="1"/>
    </xf>
    <xf numFmtId="1" fontId="51" fillId="0" borderId="29" xfId="0" applyNumberFormat="1" applyFont="1" applyFill="1" applyBorder="1" applyAlignment="1">
      <alignment horizontal="center"/>
    </xf>
    <xf numFmtId="164" fontId="51" fillId="0" borderId="28" xfId="0" applyNumberFormat="1" applyFont="1" applyBorder="1" applyAlignment="1">
      <alignment vertical="center"/>
    </xf>
    <xf numFmtId="164" fontId="51" fillId="0" borderId="53" xfId="0" applyNumberFormat="1" applyFont="1" applyBorder="1" applyAlignment="1">
      <alignment vertical="center"/>
    </xf>
    <xf numFmtId="164" fontId="51" fillId="0" borderId="54" xfId="0" applyNumberFormat="1" applyFont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0" fontId="51" fillId="33" borderId="55" xfId="0" applyFont="1" applyFill="1" applyBorder="1" applyAlignment="1">
      <alignment horizontal="center" vertical="center"/>
    </xf>
    <xf numFmtId="0" fontId="51" fillId="0" borderId="56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wrapText="1"/>
    </xf>
    <xf numFmtId="0" fontId="51" fillId="0" borderId="1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51" fillId="0" borderId="57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51" fillId="0" borderId="19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 wrapText="1"/>
    </xf>
    <xf numFmtId="0" fontId="51" fillId="0" borderId="55" xfId="0" applyFont="1" applyFill="1" applyBorder="1" applyAlignment="1">
      <alignment horizontal="center" wrapText="1"/>
    </xf>
    <xf numFmtId="165" fontId="51" fillId="0" borderId="10" xfId="0" applyNumberFormat="1" applyFont="1" applyBorder="1" applyAlignment="1">
      <alignment horizontal="center" vertical="center"/>
    </xf>
    <xf numFmtId="0" fontId="51" fillId="0" borderId="58" xfId="0" applyFont="1" applyFill="1" applyBorder="1" applyAlignment="1">
      <alignment wrapText="1"/>
    </xf>
    <xf numFmtId="0" fontId="51" fillId="33" borderId="47" xfId="0" applyFont="1" applyFill="1" applyBorder="1" applyAlignment="1">
      <alignment horizontal="center"/>
    </xf>
    <xf numFmtId="0" fontId="51" fillId="33" borderId="55" xfId="0" applyFont="1" applyFill="1" applyBorder="1" applyAlignment="1">
      <alignment horizontal="center"/>
    </xf>
    <xf numFmtId="0" fontId="51" fillId="0" borderId="59" xfId="0" applyFont="1" applyFill="1" applyBorder="1" applyAlignment="1">
      <alignment wrapText="1"/>
    </xf>
    <xf numFmtId="0" fontId="51" fillId="0" borderId="60" xfId="0" applyFont="1" applyFill="1" applyBorder="1" applyAlignment="1">
      <alignment wrapText="1"/>
    </xf>
    <xf numFmtId="1" fontId="51" fillId="0" borderId="27" xfId="0" applyNumberFormat="1" applyFont="1" applyFill="1" applyBorder="1" applyAlignment="1">
      <alignment horizontal="center"/>
    </xf>
    <xf numFmtId="165" fontId="51" fillId="0" borderId="11" xfId="0" applyNumberFormat="1" applyFont="1" applyBorder="1" applyAlignment="1">
      <alignment horizontal="center" vertical="center"/>
    </xf>
    <xf numFmtId="2" fontId="51" fillId="0" borderId="61" xfId="0" applyNumberFormat="1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wrapText="1"/>
    </xf>
    <xf numFmtId="2" fontId="51" fillId="0" borderId="19" xfId="0" applyNumberFormat="1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 wrapText="1"/>
    </xf>
    <xf numFmtId="2" fontId="51" fillId="0" borderId="40" xfId="0" applyNumberFormat="1" applyFont="1" applyFill="1" applyBorder="1" applyAlignment="1">
      <alignment horizontal="center" vertical="center"/>
    </xf>
    <xf numFmtId="1" fontId="51" fillId="0" borderId="40" xfId="0" applyNumberFormat="1" applyFont="1" applyFill="1" applyBorder="1" applyAlignment="1">
      <alignment horizontal="center"/>
    </xf>
    <xf numFmtId="1" fontId="51" fillId="0" borderId="63" xfId="0" applyNumberFormat="1" applyFont="1" applyFill="1" applyBorder="1" applyAlignment="1">
      <alignment horizontal="center"/>
    </xf>
    <xf numFmtId="1" fontId="51" fillId="0" borderId="26" xfId="0" applyNumberFormat="1" applyFont="1" applyFill="1" applyBorder="1" applyAlignment="1">
      <alignment horizontal="center"/>
    </xf>
    <xf numFmtId="1" fontId="51" fillId="0" borderId="61" xfId="0" applyNumberFormat="1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51" fillId="0" borderId="63" xfId="0" applyNumberFormat="1" applyFont="1" applyFill="1" applyBorder="1" applyAlignment="1">
      <alignment horizontal="center" vertical="center" wrapText="1"/>
    </xf>
    <xf numFmtId="1" fontId="51" fillId="0" borderId="64" xfId="0" applyNumberFormat="1" applyFont="1" applyFill="1" applyBorder="1" applyAlignment="1">
      <alignment horizontal="center" vertical="center" wrapText="1"/>
    </xf>
    <xf numFmtId="1" fontId="51" fillId="0" borderId="40" xfId="0" applyNumberFormat="1" applyFont="1" applyFill="1" applyBorder="1" applyAlignment="1">
      <alignment horizontal="center" vertical="center"/>
    </xf>
    <xf numFmtId="1" fontId="51" fillId="0" borderId="46" xfId="0" applyNumberFormat="1" applyFont="1" applyFill="1" applyBorder="1" applyAlignment="1">
      <alignment horizontal="center" vertical="center"/>
    </xf>
    <xf numFmtId="1" fontId="51" fillId="0" borderId="26" xfId="0" applyNumberFormat="1" applyFont="1" applyFill="1" applyBorder="1" applyAlignment="1">
      <alignment horizontal="center" vertical="center"/>
    </xf>
    <xf numFmtId="1" fontId="51" fillId="0" borderId="63" xfId="0" applyNumberFormat="1" applyFont="1" applyFill="1" applyBorder="1" applyAlignment="1">
      <alignment horizontal="center" vertical="center"/>
    </xf>
    <xf numFmtId="1" fontId="51" fillId="0" borderId="64" xfId="0" applyNumberFormat="1" applyFont="1" applyFill="1" applyBorder="1" applyAlignment="1">
      <alignment horizontal="center" vertical="center"/>
    </xf>
    <xf numFmtId="1" fontId="51" fillId="0" borderId="40" xfId="0" applyNumberFormat="1" applyFont="1" applyFill="1" applyBorder="1" applyAlignment="1">
      <alignment horizontal="center" vertical="center" wrapText="1"/>
    </xf>
    <xf numFmtId="1" fontId="51" fillId="0" borderId="46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Fill="1" applyBorder="1" applyAlignment="1">
      <alignment horizontal="center" vertical="center" wrapText="1"/>
    </xf>
    <xf numFmtId="2" fontId="51" fillId="0" borderId="55" xfId="0" applyNumberFormat="1" applyFont="1" applyFill="1" applyBorder="1" applyAlignment="1">
      <alignment horizontal="center" wrapText="1"/>
    </xf>
    <xf numFmtId="164" fontId="51" fillId="0" borderId="65" xfId="0" applyNumberFormat="1" applyFont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165" fontId="51" fillId="0" borderId="11" xfId="0" applyNumberFormat="1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5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/>
    </xf>
    <xf numFmtId="0" fontId="51" fillId="0" borderId="67" xfId="0" applyFont="1" applyFill="1" applyBorder="1" applyAlignment="1">
      <alignment/>
    </xf>
    <xf numFmtId="2" fontId="51" fillId="0" borderId="61" xfId="0" applyNumberFormat="1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wrapText="1"/>
    </xf>
    <xf numFmtId="2" fontId="51" fillId="0" borderId="11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/>
    </xf>
    <xf numFmtId="0" fontId="51" fillId="0" borderId="55" xfId="0" applyFont="1" applyFill="1" applyBorder="1" applyAlignment="1">
      <alignment/>
    </xf>
    <xf numFmtId="0" fontId="51" fillId="33" borderId="41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/>
    </xf>
    <xf numFmtId="165" fontId="51" fillId="0" borderId="11" xfId="0" applyNumberFormat="1" applyFont="1" applyBorder="1" applyAlignment="1">
      <alignment vertical="center"/>
    </xf>
    <xf numFmtId="0" fontId="51" fillId="0" borderId="69" xfId="0" applyFont="1" applyFill="1" applyBorder="1" applyAlignment="1">
      <alignment wrapText="1"/>
    </xf>
    <xf numFmtId="0" fontId="51" fillId="0" borderId="41" xfId="0" applyFont="1" applyFill="1" applyBorder="1" applyAlignment="1">
      <alignment/>
    </xf>
    <xf numFmtId="0" fontId="51" fillId="0" borderId="55" xfId="0" applyFont="1" applyFill="1" applyBorder="1" applyAlignment="1">
      <alignment/>
    </xf>
    <xf numFmtId="0" fontId="51" fillId="0" borderId="41" xfId="0" applyFont="1" applyFill="1" applyBorder="1" applyAlignment="1">
      <alignment/>
    </xf>
    <xf numFmtId="164" fontId="51" fillId="0" borderId="10" xfId="0" applyNumberFormat="1" applyFont="1" applyBorder="1" applyAlignment="1">
      <alignment vertical="center"/>
    </xf>
    <xf numFmtId="0" fontId="51" fillId="0" borderId="47" xfId="0" applyFont="1" applyFill="1" applyBorder="1" applyAlignment="1">
      <alignment horizontal="center"/>
    </xf>
    <xf numFmtId="0" fontId="51" fillId="0" borderId="6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/>
    </xf>
    <xf numFmtId="0" fontId="51" fillId="33" borderId="19" xfId="0" applyFont="1" applyFill="1" applyBorder="1" applyAlignment="1">
      <alignment vertical="center"/>
    </xf>
    <xf numFmtId="2" fontId="51" fillId="0" borderId="4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70" xfId="0" applyFont="1" applyFill="1" applyBorder="1" applyAlignment="1">
      <alignment/>
    </xf>
    <xf numFmtId="0" fontId="51" fillId="33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70" xfId="0" applyFont="1" applyFill="1" applyBorder="1" applyAlignment="1">
      <alignment wrapText="1"/>
    </xf>
    <xf numFmtId="2" fontId="51" fillId="0" borderId="26" xfId="0" applyNumberFormat="1" applyFont="1" applyFill="1" applyBorder="1" applyAlignment="1">
      <alignment vertical="center" wrapText="1"/>
    </xf>
    <xf numFmtId="0" fontId="51" fillId="33" borderId="19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1" fillId="33" borderId="71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56" xfId="0" applyFont="1" applyFill="1" applyBorder="1" applyAlignment="1">
      <alignment horizontal="left" vertical="center"/>
    </xf>
    <xf numFmtId="0" fontId="51" fillId="33" borderId="52" xfId="0" applyFont="1" applyFill="1" applyBorder="1" applyAlignment="1">
      <alignment horizontal="left" vertical="center"/>
    </xf>
    <xf numFmtId="0" fontId="51" fillId="33" borderId="41" xfId="0" applyFont="1" applyFill="1" applyBorder="1" applyAlignment="1">
      <alignment horizontal="left" vertical="center"/>
    </xf>
    <xf numFmtId="0" fontId="51" fillId="33" borderId="47" xfId="0" applyFont="1" applyFill="1" applyBorder="1" applyAlignment="1">
      <alignment horizontal="left" vertical="center"/>
    </xf>
    <xf numFmtId="0" fontId="51" fillId="33" borderId="55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9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vertical="center" wrapText="1"/>
    </xf>
    <xf numFmtId="16" fontId="51" fillId="33" borderId="19" xfId="0" applyNumberFormat="1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vertical="center"/>
    </xf>
    <xf numFmtId="0" fontId="8" fillId="33" borderId="47" xfId="0" applyFont="1" applyFill="1" applyBorder="1" applyAlignment="1">
      <alignment vertical="center"/>
    </xf>
    <xf numFmtId="0" fontId="51" fillId="33" borderId="68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vertical="center"/>
    </xf>
    <xf numFmtId="0" fontId="51" fillId="0" borderId="71" xfId="0" applyFont="1" applyFill="1" applyBorder="1" applyAlignment="1">
      <alignment wrapText="1"/>
    </xf>
    <xf numFmtId="0" fontId="51" fillId="0" borderId="40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2" fontId="51" fillId="0" borderId="47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164" fontId="51" fillId="0" borderId="43" xfId="0" applyNumberFormat="1" applyFont="1" applyBorder="1" applyAlignment="1">
      <alignment horizontal="center" vertical="center"/>
    </xf>
    <xf numFmtId="164" fontId="51" fillId="0" borderId="53" xfId="0" applyNumberFormat="1" applyFont="1" applyBorder="1" applyAlignment="1">
      <alignment horizontal="center" vertical="center"/>
    </xf>
    <xf numFmtId="2" fontId="51" fillId="0" borderId="55" xfId="0" applyNumberFormat="1" applyFont="1" applyFill="1" applyBorder="1" applyAlignment="1">
      <alignment wrapText="1"/>
    </xf>
    <xf numFmtId="165" fontId="51" fillId="0" borderId="10" xfId="0" applyNumberFormat="1" applyFont="1" applyBorder="1" applyAlignment="1">
      <alignment vertical="center"/>
    </xf>
    <xf numFmtId="2" fontId="51" fillId="0" borderId="23" xfId="0" applyNumberFormat="1" applyFont="1" applyFill="1" applyBorder="1" applyAlignment="1">
      <alignment horizontal="center"/>
    </xf>
    <xf numFmtId="0" fontId="51" fillId="0" borderId="71" xfId="0" applyFont="1" applyFill="1" applyBorder="1" applyAlignment="1">
      <alignment horizontal="center" wrapText="1"/>
    </xf>
    <xf numFmtId="0" fontId="51" fillId="0" borderId="68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51" fillId="0" borderId="41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left" vertical="center"/>
    </xf>
    <xf numFmtId="0" fontId="51" fillId="33" borderId="55" xfId="0" applyFont="1" applyFill="1" applyBorder="1" applyAlignment="1">
      <alignment vertical="center"/>
    </xf>
    <xf numFmtId="2" fontId="51" fillId="0" borderId="26" xfId="0" applyNumberFormat="1" applyFont="1" applyFill="1" applyBorder="1" applyAlignment="1">
      <alignment horizontal="center" vertical="center" wrapText="1"/>
    </xf>
    <xf numFmtId="0" fontId="51" fillId="0" borderId="72" xfId="0" applyFont="1" applyFill="1" applyBorder="1" applyAlignment="1">
      <alignment/>
    </xf>
    <xf numFmtId="0" fontId="51" fillId="0" borderId="41" xfId="0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51" fillId="0" borderId="47" xfId="0" applyFont="1" applyFill="1" applyBorder="1" applyAlignment="1">
      <alignment/>
    </xf>
    <xf numFmtId="0" fontId="51" fillId="0" borderId="55" xfId="0" applyFont="1" applyFill="1" applyBorder="1" applyAlignment="1">
      <alignment wrapText="1"/>
    </xf>
    <xf numFmtId="2" fontId="51" fillId="0" borderId="63" xfId="0" applyNumberFormat="1" applyFont="1" applyFill="1" applyBorder="1" applyAlignment="1">
      <alignment horizontal="center" vertical="center" wrapText="1"/>
    </xf>
    <xf numFmtId="1" fontId="51" fillId="0" borderId="24" xfId="0" applyNumberFormat="1" applyFont="1" applyFill="1" applyBorder="1" applyAlignment="1">
      <alignment horizontal="center"/>
    </xf>
    <xf numFmtId="1" fontId="51" fillId="0" borderId="61" xfId="0" applyNumberFormat="1" applyFont="1" applyFill="1" applyBorder="1" applyAlignment="1">
      <alignment horizontal="center"/>
    </xf>
    <xf numFmtId="0" fontId="51" fillId="0" borderId="73" xfId="0" applyFont="1" applyFill="1" applyBorder="1" applyAlignment="1">
      <alignment/>
    </xf>
    <xf numFmtId="0" fontId="51" fillId="0" borderId="44" xfId="0" applyFont="1" applyFill="1" applyBorder="1" applyAlignment="1">
      <alignment horizontal="center" vertical="center"/>
    </xf>
    <xf numFmtId="1" fontId="51" fillId="0" borderId="15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vertical="center"/>
    </xf>
    <xf numFmtId="2" fontId="51" fillId="0" borderId="15" xfId="0" applyNumberFormat="1" applyFont="1" applyFill="1" applyBorder="1" applyAlignment="1">
      <alignment horizontal="center" vertical="center" wrapText="1"/>
    </xf>
    <xf numFmtId="1" fontId="51" fillId="0" borderId="37" xfId="0" applyNumberFormat="1" applyFont="1" applyFill="1" applyBorder="1" applyAlignment="1">
      <alignment horizontal="center"/>
    </xf>
    <xf numFmtId="0" fontId="51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65" fontId="51" fillId="0" borderId="28" xfId="0" applyNumberFormat="1" applyFont="1" applyBorder="1" applyAlignment="1">
      <alignment horizontal="center" vertical="center"/>
    </xf>
    <xf numFmtId="2" fontId="51" fillId="0" borderId="52" xfId="0" applyNumberFormat="1" applyFont="1" applyFill="1" applyBorder="1" applyAlignment="1">
      <alignment horizontal="center" vertical="center"/>
    </xf>
    <xf numFmtId="1" fontId="51" fillId="0" borderId="4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 horizontal="center"/>
    </xf>
    <xf numFmtId="166" fontId="51" fillId="0" borderId="47" xfId="0" applyNumberFormat="1" applyFont="1" applyFill="1" applyBorder="1" applyAlignment="1">
      <alignment horizontal="center"/>
    </xf>
    <xf numFmtId="0" fontId="8" fillId="33" borderId="74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wrapText="1"/>
    </xf>
    <xf numFmtId="0" fontId="51" fillId="0" borderId="75" xfId="0" applyFont="1" applyFill="1" applyBorder="1" applyAlignment="1">
      <alignment/>
    </xf>
    <xf numFmtId="165" fontId="51" fillId="0" borderId="44" xfId="0" applyNumberFormat="1" applyFont="1" applyBorder="1" applyAlignment="1">
      <alignment horizontal="center" vertical="center"/>
    </xf>
    <xf numFmtId="165" fontId="51" fillId="0" borderId="75" xfId="0" applyNumberFormat="1" applyFont="1" applyBorder="1" applyAlignment="1">
      <alignment horizontal="center" vertical="center"/>
    </xf>
    <xf numFmtId="164" fontId="51" fillId="0" borderId="48" xfId="0" applyNumberFormat="1" applyFont="1" applyBorder="1" applyAlignment="1">
      <alignment horizontal="center" vertical="center"/>
    </xf>
    <xf numFmtId="0" fontId="51" fillId="0" borderId="44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vertical="center"/>
    </xf>
    <xf numFmtId="0" fontId="51" fillId="33" borderId="44" xfId="0" applyFont="1" applyFill="1" applyBorder="1" applyAlignment="1">
      <alignment horizontal="center" vertical="center"/>
    </xf>
    <xf numFmtId="165" fontId="51" fillId="0" borderId="19" xfId="0" applyNumberFormat="1" applyFont="1" applyBorder="1" applyAlignment="1">
      <alignment horizontal="center" vertical="center"/>
    </xf>
    <xf numFmtId="2" fontId="51" fillId="0" borderId="44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1" fillId="0" borderId="41" xfId="0" applyNumberFormat="1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left" vertical="center"/>
    </xf>
    <xf numFmtId="165" fontId="51" fillId="0" borderId="10" xfId="0" applyNumberFormat="1" applyFont="1" applyBorder="1" applyAlignment="1">
      <alignment horizontal="center" vertical="center"/>
    </xf>
    <xf numFmtId="165" fontId="51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1" fillId="0" borderId="75" xfId="0" applyFont="1" applyFill="1" applyBorder="1" applyAlignment="1">
      <alignment horizontal="center" vertical="center" wrapText="1"/>
    </xf>
    <xf numFmtId="165" fontId="51" fillId="0" borderId="52" xfId="0" applyNumberFormat="1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top" wrapText="1"/>
    </xf>
    <xf numFmtId="2" fontId="51" fillId="0" borderId="47" xfId="0" applyNumberFormat="1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165" fontId="55" fillId="0" borderId="14" xfId="0" applyNumberFormat="1" applyFont="1" applyBorder="1" applyAlignment="1">
      <alignment horizontal="center" vertical="center"/>
    </xf>
    <xf numFmtId="164" fontId="55" fillId="0" borderId="65" xfId="0" applyNumberFormat="1" applyFont="1" applyBorder="1" applyAlignment="1">
      <alignment vertical="center"/>
    </xf>
    <xf numFmtId="0" fontId="56" fillId="0" borderId="44" xfId="0" applyFont="1" applyBorder="1" applyAlignment="1">
      <alignment/>
    </xf>
    <xf numFmtId="0" fontId="57" fillId="0" borderId="0" xfId="0" applyFont="1" applyAlignment="1">
      <alignment horizontal="center"/>
    </xf>
    <xf numFmtId="0" fontId="51" fillId="33" borderId="76" xfId="0" applyFont="1" applyFill="1" applyBorder="1" applyAlignment="1">
      <alignment horizontal="left" vertical="center"/>
    </xf>
    <xf numFmtId="166" fontId="51" fillId="0" borderId="44" xfId="0" applyNumberFormat="1" applyFont="1" applyFill="1" applyBorder="1" applyAlignment="1">
      <alignment horizontal="center"/>
    </xf>
    <xf numFmtId="0" fontId="51" fillId="0" borderId="44" xfId="0" applyFont="1" applyFill="1" applyBorder="1" applyAlignment="1">
      <alignment/>
    </xf>
    <xf numFmtId="0" fontId="51" fillId="0" borderId="44" xfId="0" applyNumberFormat="1" applyFont="1" applyFill="1" applyBorder="1" applyAlignment="1">
      <alignment horizontal="center" vertical="center" wrapText="1"/>
    </xf>
    <xf numFmtId="2" fontId="51" fillId="0" borderId="77" xfId="0" applyNumberFormat="1" applyFont="1" applyFill="1" applyBorder="1" applyAlignment="1">
      <alignment horizontal="center" vertical="center" wrapText="1"/>
    </xf>
    <xf numFmtId="0" fontId="51" fillId="0" borderId="75" xfId="0" applyNumberFormat="1" applyFont="1" applyFill="1" applyBorder="1" applyAlignment="1">
      <alignment horizontal="center" vertical="center" wrapText="1"/>
    </xf>
    <xf numFmtId="0" fontId="51" fillId="33" borderId="76" xfId="0" applyFont="1" applyFill="1" applyBorder="1" applyAlignment="1">
      <alignment/>
    </xf>
    <xf numFmtId="165" fontId="51" fillId="0" borderId="53" xfId="0" applyNumberFormat="1" applyFont="1" applyBorder="1" applyAlignment="1">
      <alignment horizontal="center" vertical="center"/>
    </xf>
    <xf numFmtId="165" fontId="51" fillId="0" borderId="43" xfId="0" applyNumberFormat="1" applyFont="1" applyBorder="1" applyAlignment="1">
      <alignment horizontal="center" vertical="center"/>
    </xf>
    <xf numFmtId="165" fontId="51" fillId="0" borderId="78" xfId="0" applyNumberFormat="1" applyFont="1" applyBorder="1" applyAlignment="1">
      <alignment horizontal="center" vertical="center"/>
    </xf>
    <xf numFmtId="165" fontId="51" fillId="0" borderId="48" xfId="0" applyNumberFormat="1" applyFont="1" applyBorder="1" applyAlignment="1">
      <alignment horizontal="center" vertical="center"/>
    </xf>
    <xf numFmtId="165" fontId="51" fillId="0" borderId="65" xfId="0" applyNumberFormat="1" applyFont="1" applyBorder="1" applyAlignment="1">
      <alignment horizontal="center" vertical="center"/>
    </xf>
    <xf numFmtId="165" fontId="51" fillId="0" borderId="73" xfId="0" applyNumberFormat="1" applyFont="1" applyBorder="1" applyAlignment="1">
      <alignment horizontal="center" vertical="center"/>
    </xf>
    <xf numFmtId="165" fontId="51" fillId="0" borderId="59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/>
    </xf>
    <xf numFmtId="164" fontId="51" fillId="0" borderId="78" xfId="0" applyNumberFormat="1" applyFont="1" applyBorder="1" applyAlignment="1">
      <alignment horizontal="center" vertical="center"/>
    </xf>
    <xf numFmtId="0" fontId="51" fillId="0" borderId="79" xfId="0" applyFont="1" applyFill="1" applyBorder="1" applyAlignment="1">
      <alignment wrapText="1"/>
    </xf>
    <xf numFmtId="0" fontId="8" fillId="33" borderId="4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2" fontId="51" fillId="0" borderId="47" xfId="0" applyNumberFormat="1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/>
    </xf>
    <xf numFmtId="2" fontId="51" fillId="0" borderId="66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1" fillId="33" borderId="52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top" wrapText="1"/>
    </xf>
    <xf numFmtId="0" fontId="51" fillId="0" borderId="40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59" xfId="0" applyFont="1" applyFill="1" applyBorder="1" applyAlignment="1">
      <alignment horizontal="left" vertical="center"/>
    </xf>
    <xf numFmtId="0" fontId="51" fillId="33" borderId="56" xfId="0" applyFont="1" applyFill="1" applyBorder="1" applyAlignment="1">
      <alignment horizontal="left" vertical="center"/>
    </xf>
    <xf numFmtId="0" fontId="51" fillId="33" borderId="52" xfId="0" applyFont="1" applyFill="1" applyBorder="1" applyAlignment="1">
      <alignment horizontal="left" vertical="center"/>
    </xf>
    <xf numFmtId="0" fontId="51" fillId="33" borderId="47" xfId="0" applyFont="1" applyFill="1" applyBorder="1" applyAlignment="1">
      <alignment horizontal="center" vertical="center"/>
    </xf>
    <xf numFmtId="0" fontId="51" fillId="33" borderId="55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left" vertical="center"/>
    </xf>
    <xf numFmtId="165" fontId="51" fillId="0" borderId="11" xfId="0" applyNumberFormat="1" applyFont="1" applyBorder="1" applyAlignment="1">
      <alignment horizontal="center" vertical="center"/>
    </xf>
    <xf numFmtId="165" fontId="51" fillId="0" borderId="19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left" vertical="center"/>
    </xf>
    <xf numFmtId="0" fontId="51" fillId="33" borderId="55" xfId="0" applyFont="1" applyFill="1" applyBorder="1" applyAlignment="1">
      <alignment horizontal="left" vertical="center"/>
    </xf>
    <xf numFmtId="0" fontId="51" fillId="33" borderId="47" xfId="0" applyFont="1" applyFill="1" applyBorder="1" applyAlignment="1">
      <alignment horizontal="left"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NumberFormat="1" applyFont="1" applyBorder="1" applyAlignment="1">
      <alignment horizontal="center" vertical="center"/>
    </xf>
    <xf numFmtId="165" fontId="51" fillId="0" borderId="0" xfId="0" applyNumberFormat="1" applyFont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51" fillId="0" borderId="0" xfId="0" applyNumberFormat="1" applyFont="1" applyBorder="1" applyAlignment="1">
      <alignment vertical="center"/>
    </xf>
    <xf numFmtId="166" fontId="51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vertical="center"/>
    </xf>
    <xf numFmtId="2" fontId="51" fillId="0" borderId="0" xfId="0" applyNumberFormat="1" applyFont="1" applyFill="1" applyBorder="1" applyAlignment="1">
      <alignment horizontal="center" wrapText="1"/>
    </xf>
    <xf numFmtId="2" fontId="48" fillId="0" borderId="0" xfId="0" applyNumberFormat="1" applyFont="1" applyFill="1" applyBorder="1" applyAlignment="1">
      <alignment horizontal="center" wrapText="1"/>
    </xf>
    <xf numFmtId="2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 wrapText="1"/>
    </xf>
    <xf numFmtId="2" fontId="51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166" fontId="51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vertical="center" wrapText="1"/>
    </xf>
    <xf numFmtId="2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" fontId="51" fillId="33" borderId="0" xfId="0" applyNumberFormat="1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53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164" fontId="51" fillId="0" borderId="65" xfId="0" applyNumberFormat="1" applyFont="1" applyBorder="1" applyAlignment="1">
      <alignment vertical="center"/>
    </xf>
    <xf numFmtId="164" fontId="8" fillId="0" borderId="43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53" xfId="0" applyNumberFormat="1" applyFont="1" applyBorder="1" applyAlignment="1">
      <alignment horizontal="center" vertical="center"/>
    </xf>
    <xf numFmtId="165" fontId="8" fillId="0" borderId="38" xfId="0" applyNumberFormat="1" applyFont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164" fontId="8" fillId="0" borderId="8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1" fillId="0" borderId="76" xfId="0" applyNumberFormat="1" applyFont="1" applyFill="1" applyBorder="1" applyAlignment="1">
      <alignment horizontal="center" vertical="center" wrapText="1"/>
    </xf>
    <xf numFmtId="2" fontId="51" fillId="0" borderId="59" xfId="0" applyNumberFormat="1" applyFont="1" applyFill="1" applyBorder="1" applyAlignment="1">
      <alignment horizontal="center" vertical="center"/>
    </xf>
    <xf numFmtId="165" fontId="51" fillId="0" borderId="76" xfId="0" applyNumberFormat="1" applyFont="1" applyBorder="1" applyAlignment="1">
      <alignment horizontal="center" vertical="center"/>
    </xf>
    <xf numFmtId="0" fontId="51" fillId="0" borderId="7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0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51" fillId="0" borderId="2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164" fontId="59" fillId="0" borderId="19" xfId="0" applyNumberFormat="1" applyFont="1" applyBorder="1" applyAlignment="1">
      <alignment/>
    </xf>
    <xf numFmtId="165" fontId="48" fillId="0" borderId="65" xfId="0" applyNumberFormat="1" applyFont="1" applyBorder="1" applyAlignment="1">
      <alignment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/>
    </xf>
    <xf numFmtId="0" fontId="51" fillId="33" borderId="19" xfId="0" applyFont="1" applyFill="1" applyBorder="1" applyAlignment="1">
      <alignment horizontal="left"/>
    </xf>
    <xf numFmtId="0" fontId="60" fillId="0" borderId="0" xfId="0" applyFont="1" applyAlignment="1">
      <alignment horizont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63" xfId="0" applyFont="1" applyBorder="1" applyAlignment="1">
      <alignment vertical="center" wrapText="1"/>
    </xf>
    <xf numFmtId="0" fontId="51" fillId="0" borderId="81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9" fillId="0" borderId="8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49" fillId="0" borderId="84" xfId="0" applyFont="1" applyBorder="1" applyAlignment="1">
      <alignment horizontal="center" vertical="top" wrapText="1"/>
    </xf>
    <xf numFmtId="0" fontId="49" fillId="0" borderId="81" xfId="0" applyFont="1" applyBorder="1" applyAlignment="1">
      <alignment horizontal="center" vertical="top" wrapText="1"/>
    </xf>
    <xf numFmtId="0" fontId="49" fillId="0" borderId="77" xfId="0" applyFont="1" applyBorder="1" applyAlignment="1">
      <alignment horizontal="center" vertical="top" wrapText="1"/>
    </xf>
    <xf numFmtId="0" fontId="51" fillId="0" borderId="45" xfId="0" applyFont="1" applyBorder="1" applyAlignment="1">
      <alignment horizontal="center" vertical="top" wrapText="1"/>
    </xf>
    <xf numFmtId="0" fontId="51" fillId="0" borderId="48" xfId="0" applyFont="1" applyBorder="1" applyAlignment="1">
      <alignment horizontal="center" vertical="top" wrapText="1"/>
    </xf>
    <xf numFmtId="0" fontId="49" fillId="0" borderId="48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1" fillId="33" borderId="66" xfId="0" applyFont="1" applyFill="1" applyBorder="1" applyAlignment="1">
      <alignment horizontal="left" vertical="center"/>
    </xf>
    <xf numFmtId="0" fontId="51" fillId="33" borderId="58" xfId="0" applyFont="1" applyFill="1" applyBorder="1" applyAlignment="1">
      <alignment horizontal="left" vertical="center"/>
    </xf>
    <xf numFmtId="0" fontId="51" fillId="33" borderId="85" xfId="0" applyFont="1" applyFill="1" applyBorder="1" applyAlignment="1">
      <alignment horizontal="left" vertical="center"/>
    </xf>
    <xf numFmtId="0" fontId="51" fillId="33" borderId="67" xfId="0" applyFont="1" applyFill="1" applyBorder="1" applyAlignment="1">
      <alignment horizontal="left" vertical="center"/>
    </xf>
    <xf numFmtId="4" fontId="51" fillId="0" borderId="11" xfId="0" applyNumberFormat="1" applyFont="1" applyFill="1" applyBorder="1" applyAlignment="1">
      <alignment horizontal="center" vertical="center" wrapText="1"/>
    </xf>
    <xf numFmtId="4" fontId="51" fillId="0" borderId="19" xfId="0" applyNumberFormat="1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left" vertical="center"/>
    </xf>
    <xf numFmtId="0" fontId="51" fillId="0" borderId="86" xfId="0" applyFont="1" applyFill="1" applyBorder="1" applyAlignment="1">
      <alignment horizontal="left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33" borderId="56" xfId="0" applyFont="1" applyFill="1" applyBorder="1" applyAlignment="1">
      <alignment horizontal="left" vertical="center"/>
    </xf>
    <xf numFmtId="0" fontId="51" fillId="33" borderId="52" xfId="0" applyFont="1" applyFill="1" applyBorder="1" applyAlignment="1">
      <alignment horizontal="left" vertical="center"/>
    </xf>
    <xf numFmtId="0" fontId="51" fillId="33" borderId="60" xfId="0" applyFont="1" applyFill="1" applyBorder="1" applyAlignment="1">
      <alignment horizontal="left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0" fontId="51" fillId="33" borderId="55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left" vertical="center"/>
    </xf>
    <xf numFmtId="165" fontId="51" fillId="0" borderId="11" xfId="0" applyNumberFormat="1" applyFont="1" applyBorder="1" applyAlignment="1">
      <alignment horizontal="center" vertical="center"/>
    </xf>
    <xf numFmtId="165" fontId="51" fillId="0" borderId="19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59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1" fillId="33" borderId="86" xfId="0" applyFont="1" applyFill="1" applyBorder="1" applyAlignment="1">
      <alignment horizontal="left" vertical="center"/>
    </xf>
    <xf numFmtId="2" fontId="51" fillId="0" borderId="10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2" fontId="51" fillId="0" borderId="19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62" xfId="0" applyFont="1" applyFill="1" applyBorder="1" applyAlignment="1">
      <alignment horizontal="left" vertical="center"/>
    </xf>
    <xf numFmtId="0" fontId="51" fillId="33" borderId="80" xfId="0" applyFont="1" applyFill="1" applyBorder="1" applyAlignment="1">
      <alignment horizontal="left" vertical="center"/>
    </xf>
    <xf numFmtId="0" fontId="51" fillId="33" borderId="41" xfId="0" applyFont="1" applyFill="1" applyBorder="1" applyAlignment="1">
      <alignment horizontal="left" vertical="center"/>
    </xf>
    <xf numFmtId="0" fontId="51" fillId="33" borderId="55" xfId="0" applyFont="1" applyFill="1" applyBorder="1" applyAlignment="1">
      <alignment horizontal="left" vertical="center"/>
    </xf>
    <xf numFmtId="4" fontId="51" fillId="0" borderId="19" xfId="0" applyNumberFormat="1" applyFont="1" applyFill="1" applyBorder="1" applyAlignment="1">
      <alignment horizontal="center" vertical="center"/>
    </xf>
    <xf numFmtId="0" fontId="51" fillId="33" borderId="47" xfId="0" applyFont="1" applyFill="1" applyBorder="1" applyAlignment="1">
      <alignment horizontal="left" vertical="center"/>
    </xf>
    <xf numFmtId="0" fontId="51" fillId="33" borderId="73" xfId="0" applyFont="1" applyFill="1" applyBorder="1" applyAlignment="1">
      <alignment horizontal="left"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51" fillId="0" borderId="19" xfId="0" applyNumberFormat="1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left" vertical="center"/>
    </xf>
    <xf numFmtId="0" fontId="51" fillId="0" borderId="80" xfId="0" applyFont="1" applyFill="1" applyBorder="1" applyAlignment="1">
      <alignment horizontal="left" vertical="center"/>
    </xf>
    <xf numFmtId="0" fontId="51" fillId="0" borderId="7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7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/>
    </xf>
    <xf numFmtId="0" fontId="51" fillId="0" borderId="35" xfId="0" applyFont="1" applyFill="1" applyBorder="1" applyAlignment="1">
      <alignment horizontal="left" vertical="center"/>
    </xf>
    <xf numFmtId="0" fontId="51" fillId="33" borderId="7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68" xfId="0" applyFont="1" applyFill="1" applyBorder="1" applyAlignment="1">
      <alignment horizontal="center" vertical="center"/>
    </xf>
    <xf numFmtId="0" fontId="51" fillId="33" borderId="7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33" borderId="68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49" fontId="55" fillId="0" borderId="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/>
    </xf>
    <xf numFmtId="165" fontId="51" fillId="0" borderId="0" xfId="0" applyNumberFormat="1" applyFont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51" fillId="0" borderId="57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51" fillId="0" borderId="72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2" fontId="51" fillId="0" borderId="68" xfId="0" applyNumberFormat="1" applyFont="1" applyFill="1" applyBorder="1" applyAlignment="1">
      <alignment horizontal="center" vertical="center"/>
    </xf>
    <xf numFmtId="2" fontId="51" fillId="0" borderId="62" xfId="0" applyNumberFormat="1" applyFont="1" applyFill="1" applyBorder="1" applyAlignment="1">
      <alignment horizontal="center" vertical="center"/>
    </xf>
    <xf numFmtId="2" fontId="51" fillId="0" borderId="69" xfId="0" applyNumberFormat="1" applyFont="1" applyFill="1" applyBorder="1" applyAlignment="1">
      <alignment horizontal="center" vertical="center"/>
    </xf>
    <xf numFmtId="2" fontId="51" fillId="0" borderId="87" xfId="0" applyNumberFormat="1" applyFont="1" applyFill="1" applyBorder="1" applyAlignment="1">
      <alignment horizontal="center" vertical="center"/>
    </xf>
    <xf numFmtId="2" fontId="51" fillId="0" borderId="80" xfId="0" applyNumberFormat="1" applyFont="1" applyFill="1" applyBorder="1" applyAlignment="1">
      <alignment horizontal="center" vertical="center"/>
    </xf>
    <xf numFmtId="2" fontId="51" fillId="0" borderId="86" xfId="0" applyNumberFormat="1" applyFont="1" applyFill="1" applyBorder="1" applyAlignment="1">
      <alignment horizontal="center" vertical="center"/>
    </xf>
    <xf numFmtId="2" fontId="51" fillId="0" borderId="57" xfId="0" applyNumberFormat="1" applyFont="1" applyFill="1" applyBorder="1" applyAlignment="1">
      <alignment horizontal="center" vertical="center"/>
    </xf>
    <xf numFmtId="2" fontId="51" fillId="0" borderId="59" xfId="0" applyNumberFormat="1" applyFont="1" applyFill="1" applyBorder="1" applyAlignment="1">
      <alignment horizontal="center"/>
    </xf>
    <xf numFmtId="2" fontId="51" fillId="0" borderId="80" xfId="0" applyNumberFormat="1" applyFont="1" applyFill="1" applyBorder="1" applyAlignment="1">
      <alignment horizontal="center"/>
    </xf>
    <xf numFmtId="2" fontId="51" fillId="0" borderId="62" xfId="0" applyNumberFormat="1" applyFont="1" applyFill="1" applyBorder="1" applyAlignment="1">
      <alignment horizontal="center"/>
    </xf>
    <xf numFmtId="2" fontId="51" fillId="0" borderId="73" xfId="0" applyNumberFormat="1" applyFont="1" applyFill="1" applyBorder="1" applyAlignment="1">
      <alignment horizontal="center" vertical="center"/>
    </xf>
    <xf numFmtId="2" fontId="51" fillId="0" borderId="59" xfId="0" applyNumberFormat="1" applyFont="1" applyFill="1" applyBorder="1" applyAlignment="1">
      <alignment horizontal="center" vertical="center" wrapText="1"/>
    </xf>
    <xf numFmtId="2" fontId="51" fillId="0" borderId="68" xfId="0" applyNumberFormat="1" applyFont="1" applyFill="1" applyBorder="1" applyAlignment="1">
      <alignment horizontal="center" vertical="center" wrapText="1"/>
    </xf>
    <xf numFmtId="2" fontId="51" fillId="0" borderId="74" xfId="0" applyNumberFormat="1" applyFont="1" applyFill="1" applyBorder="1" applyAlignment="1">
      <alignment horizontal="center" vertical="center" wrapText="1"/>
    </xf>
    <xf numFmtId="2" fontId="51" fillId="0" borderId="73" xfId="0" applyNumberFormat="1" applyFont="1" applyFill="1" applyBorder="1" applyAlignment="1">
      <alignment vertical="center" wrapText="1"/>
    </xf>
    <xf numFmtId="2" fontId="51" fillId="0" borderId="57" xfId="0" applyNumberFormat="1" applyFont="1" applyFill="1" applyBorder="1" applyAlignment="1">
      <alignment horizontal="center" vertical="center" wrapText="1"/>
    </xf>
    <xf numFmtId="2" fontId="51" fillId="0" borderId="69" xfId="0" applyNumberFormat="1" applyFont="1" applyFill="1" applyBorder="1" applyAlignment="1">
      <alignment horizontal="center" vertical="center" wrapText="1"/>
    </xf>
    <xf numFmtId="0" fontId="51" fillId="0" borderId="73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87" xfId="0" applyFont="1" applyBorder="1" applyAlignment="1">
      <alignment horizontal="center" vertical="center" wrapText="1"/>
    </xf>
    <xf numFmtId="2" fontId="51" fillId="0" borderId="62" xfId="0" applyNumberFormat="1" applyFont="1" applyFill="1" applyBorder="1" applyAlignment="1">
      <alignment vertical="center" wrapText="1"/>
    </xf>
    <xf numFmtId="2" fontId="51" fillId="0" borderId="69" xfId="0" applyNumberFormat="1" applyFont="1" applyFill="1" applyBorder="1" applyAlignment="1">
      <alignment vertical="center" wrapText="1"/>
    </xf>
    <xf numFmtId="2" fontId="51" fillId="0" borderId="80" xfId="0" applyNumberFormat="1" applyFont="1" applyFill="1" applyBorder="1" applyAlignment="1">
      <alignment vertical="center" wrapText="1"/>
    </xf>
    <xf numFmtId="2" fontId="51" fillId="0" borderId="59" xfId="0" applyNumberFormat="1" applyFont="1" applyFill="1" applyBorder="1" applyAlignment="1">
      <alignment vertical="center" wrapText="1"/>
    </xf>
    <xf numFmtId="2" fontId="51" fillId="0" borderId="86" xfId="0" applyNumberFormat="1" applyFont="1" applyFill="1" applyBorder="1" applyAlignment="1">
      <alignment horizontal="center" vertical="center" wrapText="1"/>
    </xf>
    <xf numFmtId="2" fontId="51" fillId="0" borderId="57" xfId="0" applyNumberFormat="1" applyFont="1" applyFill="1" applyBorder="1" applyAlignment="1">
      <alignment vertical="center" wrapText="1"/>
    </xf>
    <xf numFmtId="0" fontId="51" fillId="0" borderId="86" xfId="0" applyFont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 wrapText="1"/>
    </xf>
    <xf numFmtId="2" fontId="51" fillId="0" borderId="80" xfId="0" applyNumberFormat="1" applyFont="1" applyFill="1" applyBorder="1" applyAlignment="1">
      <alignment horizontal="center" vertical="center" wrapText="1"/>
    </xf>
    <xf numFmtId="0" fontId="51" fillId="0" borderId="72" xfId="0" applyFont="1" applyBorder="1" applyAlignment="1">
      <alignment horizontal="center" vertical="center" wrapText="1"/>
    </xf>
    <xf numFmtId="2" fontId="51" fillId="0" borderId="62" xfId="0" applyNumberFormat="1" applyFont="1" applyFill="1" applyBorder="1" applyAlignment="1">
      <alignment horizontal="center" vertical="center" wrapText="1"/>
    </xf>
    <xf numFmtId="2" fontId="51" fillId="0" borderId="73" xfId="0" applyNumberFormat="1" applyFont="1" applyFill="1" applyBorder="1" applyAlignment="1">
      <alignment horizontal="center" vertical="center" wrapText="1"/>
    </xf>
    <xf numFmtId="2" fontId="51" fillId="0" borderId="72" xfId="0" applyNumberFormat="1" applyFont="1" applyFill="1" applyBorder="1" applyAlignment="1">
      <alignment horizontal="center" vertical="center" wrapText="1"/>
    </xf>
    <xf numFmtId="2" fontId="51" fillId="0" borderId="87" xfId="0" applyNumberFormat="1" applyFont="1" applyFill="1" applyBorder="1" applyAlignment="1">
      <alignment horizontal="center" vertical="center" wrapText="1"/>
    </xf>
    <xf numFmtId="0" fontId="51" fillId="0" borderId="86" xfId="0" applyFont="1" applyFill="1" applyBorder="1" applyAlignment="1">
      <alignment horizontal="center" vertical="center"/>
    </xf>
    <xf numFmtId="2" fontId="51" fillId="0" borderId="76" xfId="0" applyNumberFormat="1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2" fontId="51" fillId="0" borderId="55" xfId="0" applyNumberFormat="1" applyFont="1" applyFill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49" fillId="0" borderId="13" xfId="0" applyFont="1" applyBorder="1" applyAlignment="1">
      <alignment horizontal="center" vertical="top" wrapText="1"/>
    </xf>
    <xf numFmtId="0" fontId="49" fillId="0" borderId="82" xfId="0" applyFont="1" applyBorder="1" applyAlignment="1">
      <alignment horizontal="center" vertical="top" wrapText="1"/>
    </xf>
    <xf numFmtId="0" fontId="51" fillId="0" borderId="77" xfId="0" applyFont="1" applyBorder="1" applyAlignment="1">
      <alignment horizontal="center" vertical="top" wrapText="1"/>
    </xf>
    <xf numFmtId="0" fontId="51" fillId="0" borderId="88" xfId="0" applyFont="1" applyBorder="1" applyAlignment="1">
      <alignment horizontal="center" vertical="top" wrapText="1"/>
    </xf>
    <xf numFmtId="0" fontId="51" fillId="0" borderId="63" xfId="0" applyFont="1" applyBorder="1" applyAlignment="1">
      <alignment horizontal="center" vertical="top" wrapText="1"/>
    </xf>
    <xf numFmtId="0" fontId="51" fillId="0" borderId="8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165" fontId="51" fillId="0" borderId="83" xfId="0" applyNumberFormat="1" applyFont="1" applyBorder="1" applyAlignment="1">
      <alignment horizontal="center" vertical="center"/>
    </xf>
    <xf numFmtId="165" fontId="51" fillId="0" borderId="89" xfId="0" applyNumberFormat="1" applyFont="1" applyBorder="1" applyAlignment="1">
      <alignment horizontal="center" vertical="center"/>
    </xf>
    <xf numFmtId="165" fontId="51" fillId="0" borderId="58" xfId="0" applyNumberFormat="1" applyFont="1" applyBorder="1" applyAlignment="1">
      <alignment horizontal="center" vertical="center"/>
    </xf>
    <xf numFmtId="165" fontId="51" fillId="0" borderId="66" xfId="0" applyNumberFormat="1" applyFont="1" applyBorder="1" applyAlignment="1">
      <alignment horizontal="center" vertical="center"/>
    </xf>
    <xf numFmtId="1" fontId="51" fillId="0" borderId="61" xfId="0" applyNumberFormat="1" applyFont="1" applyFill="1" applyBorder="1" applyAlignment="1">
      <alignment horizontal="center" vertical="center"/>
    </xf>
    <xf numFmtId="1" fontId="51" fillId="0" borderId="77" xfId="0" applyNumberFormat="1" applyFont="1" applyFill="1" applyBorder="1" applyAlignment="1">
      <alignment horizontal="center" vertical="center"/>
    </xf>
    <xf numFmtId="1" fontId="51" fillId="0" borderId="77" xfId="0" applyNumberFormat="1" applyFont="1" applyFill="1" applyBorder="1" applyAlignment="1">
      <alignment horizontal="center" vertical="center" wrapText="1"/>
    </xf>
    <xf numFmtId="165" fontId="51" fillId="0" borderId="88" xfId="0" applyNumberFormat="1" applyFont="1" applyBorder="1" applyAlignment="1">
      <alignment horizontal="center" vertical="center"/>
    </xf>
    <xf numFmtId="1" fontId="51" fillId="0" borderId="46" xfId="0" applyNumberFormat="1" applyFont="1" applyFill="1" applyBorder="1" applyAlignment="1">
      <alignment horizontal="center"/>
    </xf>
    <xf numFmtId="165" fontId="55" fillId="0" borderId="2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вост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6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2" width="17.421875" style="0" customWidth="1"/>
    <col min="3" max="3" width="56.421875" style="0" customWidth="1"/>
    <col min="4" max="4" width="10.140625" style="0" customWidth="1"/>
    <col min="5" max="5" width="9.00390625" style="0" customWidth="1"/>
    <col min="6" max="6" width="9.421875" style="0" customWidth="1"/>
    <col min="7" max="7" width="15.8515625" style="0" customWidth="1"/>
    <col min="8" max="8" width="5.00390625" style="2" customWidth="1"/>
    <col min="9" max="9" width="5.00390625" style="0" customWidth="1"/>
    <col min="10" max="10" width="20.57421875" style="0" customWidth="1"/>
    <col min="13" max="13" width="11.421875" style="0" bestFit="1" customWidth="1"/>
    <col min="17" max="17" width="12.421875" style="0" bestFit="1" customWidth="1"/>
    <col min="18" max="18" width="9.140625" style="0" customWidth="1"/>
    <col min="19" max="19" width="10.140625" style="0" bestFit="1" customWidth="1"/>
  </cols>
  <sheetData>
    <row r="1" ht="0.75" customHeight="1"/>
    <row r="2" spans="1:10" ht="17.25" customHeight="1">
      <c r="A2" s="3"/>
      <c r="C2" s="316" t="s">
        <v>124</v>
      </c>
      <c r="D2" s="316"/>
      <c r="E2" s="316"/>
      <c r="F2" s="316"/>
      <c r="G2" s="316"/>
      <c r="H2" s="4"/>
      <c r="I2" s="5"/>
      <c r="J2" s="305"/>
    </row>
    <row r="3" spans="1:10" ht="17.25" customHeight="1" thickBot="1">
      <c r="A3" s="3"/>
      <c r="C3" s="316" t="s">
        <v>125</v>
      </c>
      <c r="D3" s="316"/>
      <c r="E3" s="316"/>
      <c r="F3" s="316"/>
      <c r="G3" s="316"/>
      <c r="H3" s="4"/>
      <c r="I3" s="7"/>
      <c r="J3" s="8"/>
    </row>
    <row r="4" spans="1:10" ht="27" customHeight="1" thickBot="1">
      <c r="A4" s="509" t="s">
        <v>0</v>
      </c>
      <c r="B4" s="511" t="s">
        <v>1</v>
      </c>
      <c r="C4" s="513" t="s">
        <v>2</v>
      </c>
      <c r="D4" s="128"/>
      <c r="E4" s="128"/>
      <c r="F4" s="128" t="s">
        <v>130</v>
      </c>
      <c r="G4" s="9"/>
      <c r="H4" s="611" t="s">
        <v>3</v>
      </c>
      <c r="I4" s="662" t="s">
        <v>4</v>
      </c>
      <c r="J4" s="663"/>
    </row>
    <row r="5" spans="1:10" ht="15" customHeight="1" thickBot="1">
      <c r="A5" s="510"/>
      <c r="B5" s="512"/>
      <c r="C5" s="514"/>
      <c r="D5" s="308" t="s">
        <v>74</v>
      </c>
      <c r="E5" s="308" t="s">
        <v>78</v>
      </c>
      <c r="F5" s="129" t="s">
        <v>131</v>
      </c>
      <c r="G5" s="309" t="s">
        <v>6</v>
      </c>
      <c r="H5" s="612"/>
      <c r="I5" s="664" t="s">
        <v>72</v>
      </c>
      <c r="J5" s="665"/>
    </row>
    <row r="6" spans="1:10" ht="12" customHeight="1">
      <c r="A6" s="510"/>
      <c r="B6" s="512"/>
      <c r="C6" s="514"/>
      <c r="D6" s="308" t="s">
        <v>75</v>
      </c>
      <c r="E6" s="308" t="s">
        <v>79</v>
      </c>
      <c r="F6" s="129" t="s">
        <v>80</v>
      </c>
      <c r="G6" s="309" t="s">
        <v>73</v>
      </c>
      <c r="H6" s="612"/>
      <c r="I6" s="666" t="s">
        <v>7</v>
      </c>
      <c r="J6" s="667" t="s">
        <v>70</v>
      </c>
    </row>
    <row r="7" spans="1:10" s="15" customFormat="1" ht="14.25" customHeight="1" thickBot="1">
      <c r="A7" s="510"/>
      <c r="B7" s="512"/>
      <c r="C7" s="515"/>
      <c r="D7" s="129"/>
      <c r="E7" s="129"/>
      <c r="F7" s="129"/>
      <c r="G7" s="10"/>
      <c r="H7" s="613"/>
      <c r="I7" s="668" t="s">
        <v>8</v>
      </c>
      <c r="J7" s="507"/>
    </row>
    <row r="8" spans="1:10" s="15" customFormat="1" ht="18" customHeight="1">
      <c r="A8" s="132">
        <v>1</v>
      </c>
      <c r="B8" s="502" t="s">
        <v>9</v>
      </c>
      <c r="C8" s="134" t="s">
        <v>77</v>
      </c>
      <c r="D8" s="136" t="s">
        <v>135</v>
      </c>
      <c r="E8" s="141">
        <v>2477.3</v>
      </c>
      <c r="F8" s="141">
        <v>-72293.73</v>
      </c>
      <c r="G8" s="143">
        <v>53454.02</v>
      </c>
      <c r="H8" s="614" t="s">
        <v>15</v>
      </c>
      <c r="I8" s="156">
        <v>2</v>
      </c>
      <c r="J8" s="103">
        <f>G8-J9</f>
        <v>18454.019999999997</v>
      </c>
    </row>
    <row r="9" spans="1:10" s="15" customFormat="1" ht="18" customHeight="1" thickBot="1">
      <c r="A9" s="133"/>
      <c r="B9" s="503"/>
      <c r="C9" s="135" t="s">
        <v>76</v>
      </c>
      <c r="D9" s="137"/>
      <c r="E9" s="142"/>
      <c r="F9" s="142"/>
      <c r="G9" s="35"/>
      <c r="H9" s="493" t="s">
        <v>15</v>
      </c>
      <c r="I9" s="157">
        <v>1</v>
      </c>
      <c r="J9" s="669">
        <v>35000</v>
      </c>
    </row>
    <row r="10" spans="1:10" s="15" customFormat="1" ht="17.25" customHeight="1">
      <c r="A10" s="145"/>
      <c r="B10" s="231"/>
      <c r="C10" s="147" t="s">
        <v>77</v>
      </c>
      <c r="D10" s="138"/>
      <c r="E10" s="138"/>
      <c r="F10" s="138"/>
      <c r="G10" s="45"/>
      <c r="H10" s="614" t="s">
        <v>15</v>
      </c>
      <c r="I10" s="156">
        <v>4</v>
      </c>
      <c r="J10" s="103">
        <v>36155.17</v>
      </c>
    </row>
    <row r="11" spans="1:10" s="15" customFormat="1" ht="17.25" customHeight="1">
      <c r="A11" s="145"/>
      <c r="B11" s="232"/>
      <c r="C11" s="144" t="s">
        <v>76</v>
      </c>
      <c r="D11" s="138" t="s">
        <v>136</v>
      </c>
      <c r="E11" s="138">
        <v>2680.1</v>
      </c>
      <c r="F11" s="138">
        <v>-445.54</v>
      </c>
      <c r="G11" s="150">
        <v>100540.63</v>
      </c>
      <c r="H11" s="615" t="s">
        <v>15</v>
      </c>
      <c r="I11" s="158">
        <v>1</v>
      </c>
      <c r="J11" s="107">
        <v>40000</v>
      </c>
    </row>
    <row r="12" spans="1:10" s="15" customFormat="1" ht="19.5" customHeight="1" thickBot="1">
      <c r="A12" s="146">
        <v>2</v>
      </c>
      <c r="B12" s="233" t="s">
        <v>12</v>
      </c>
      <c r="C12" s="148" t="s">
        <v>81</v>
      </c>
      <c r="D12" s="137"/>
      <c r="E12" s="137"/>
      <c r="F12" s="137"/>
      <c r="G12" s="298"/>
      <c r="H12" s="616" t="s">
        <v>15</v>
      </c>
      <c r="I12" s="276">
        <v>8</v>
      </c>
      <c r="J12" s="23">
        <f>G11-J10-J11</f>
        <v>24385.460000000006</v>
      </c>
    </row>
    <row r="13" spans="1:10" s="15" customFormat="1" ht="16.5" customHeight="1">
      <c r="A13" s="540">
        <v>3</v>
      </c>
      <c r="B13" s="542" t="s">
        <v>14</v>
      </c>
      <c r="C13" s="130" t="s">
        <v>76</v>
      </c>
      <c r="D13" s="138"/>
      <c r="E13" s="138"/>
      <c r="F13" s="138"/>
      <c r="G13" s="545">
        <v>417346.5</v>
      </c>
      <c r="H13" s="617" t="s">
        <v>15</v>
      </c>
      <c r="I13" s="159">
        <v>1</v>
      </c>
      <c r="J13" s="107">
        <v>35000</v>
      </c>
    </row>
    <row r="14" spans="1:10" s="15" customFormat="1" ht="16.5" customHeight="1">
      <c r="A14" s="540"/>
      <c r="B14" s="543"/>
      <c r="C14" s="27" t="s">
        <v>207</v>
      </c>
      <c r="D14" s="138"/>
      <c r="E14" s="138"/>
      <c r="F14" s="138"/>
      <c r="G14" s="545"/>
      <c r="H14" s="618" t="s">
        <v>15</v>
      </c>
      <c r="I14" s="160">
        <v>4</v>
      </c>
      <c r="J14" s="107">
        <f>G13-J13-J15-J16-J17-J18-J19</f>
        <v>56846.5</v>
      </c>
    </row>
    <row r="15" spans="1:10" s="15" customFormat="1" ht="16.5" customHeight="1">
      <c r="A15" s="540"/>
      <c r="B15" s="543"/>
      <c r="C15" s="27" t="s">
        <v>198</v>
      </c>
      <c r="D15" s="138"/>
      <c r="E15" s="138"/>
      <c r="F15" s="138"/>
      <c r="G15" s="545"/>
      <c r="H15" s="618" t="s">
        <v>15</v>
      </c>
      <c r="I15" s="160">
        <v>1</v>
      </c>
      <c r="J15" s="107">
        <v>12500</v>
      </c>
    </row>
    <row r="16" spans="1:10" s="15" customFormat="1" ht="17.25" customHeight="1">
      <c r="A16" s="540"/>
      <c r="B16" s="543"/>
      <c r="C16" s="27" t="s">
        <v>83</v>
      </c>
      <c r="D16" s="138" t="s">
        <v>137</v>
      </c>
      <c r="E16" s="138">
        <v>6048.5</v>
      </c>
      <c r="F16" s="138">
        <v>7879.68</v>
      </c>
      <c r="G16" s="545"/>
      <c r="H16" s="618" t="s">
        <v>15</v>
      </c>
      <c r="I16" s="160">
        <v>15</v>
      </c>
      <c r="J16" s="106">
        <v>220000</v>
      </c>
    </row>
    <row r="17" spans="1:10" s="15" customFormat="1" ht="16.5" customHeight="1">
      <c r="A17" s="540"/>
      <c r="B17" s="543"/>
      <c r="C17" s="27" t="s">
        <v>196</v>
      </c>
      <c r="D17" s="138"/>
      <c r="E17" s="138"/>
      <c r="F17" s="138"/>
      <c r="G17" s="545"/>
      <c r="H17" s="619" t="s">
        <v>11</v>
      </c>
      <c r="I17" s="159">
        <v>150</v>
      </c>
      <c r="J17" s="326">
        <v>42200</v>
      </c>
    </row>
    <row r="18" spans="1:10" s="15" customFormat="1" ht="15.75" customHeight="1">
      <c r="A18" s="540"/>
      <c r="B18" s="543"/>
      <c r="C18" s="31" t="s">
        <v>85</v>
      </c>
      <c r="D18" s="138"/>
      <c r="E18" s="138"/>
      <c r="F18" s="138"/>
      <c r="G18" s="545"/>
      <c r="H18" s="491" t="s">
        <v>15</v>
      </c>
      <c r="I18" s="161">
        <v>7</v>
      </c>
      <c r="J18" s="669">
        <v>25200</v>
      </c>
    </row>
    <row r="19" spans="1:10" s="15" customFormat="1" ht="19.5" customHeight="1" thickBot="1">
      <c r="A19" s="541"/>
      <c r="B19" s="544"/>
      <c r="C19" s="42" t="s">
        <v>16</v>
      </c>
      <c r="D19" s="84"/>
      <c r="E19" s="84"/>
      <c r="F19" s="84"/>
      <c r="G19" s="546"/>
      <c r="H19" s="620" t="s">
        <v>61</v>
      </c>
      <c r="I19" s="162">
        <v>160</v>
      </c>
      <c r="J19" s="670">
        <v>25600</v>
      </c>
    </row>
    <row r="20" spans="1:10" s="15" customFormat="1" ht="19.5" customHeight="1">
      <c r="A20" s="547">
        <v>4</v>
      </c>
      <c r="B20" s="535" t="s">
        <v>17</v>
      </c>
      <c r="C20" s="39" t="s">
        <v>82</v>
      </c>
      <c r="D20" s="300" t="s">
        <v>138</v>
      </c>
      <c r="E20" s="139">
        <v>2763.4</v>
      </c>
      <c r="F20" s="139">
        <v>-54217.47</v>
      </c>
      <c r="G20" s="549">
        <v>115400.02</v>
      </c>
      <c r="H20" s="463" t="s">
        <v>15</v>
      </c>
      <c r="I20" s="163">
        <v>3</v>
      </c>
      <c r="J20" s="103">
        <f>G20-J21</f>
        <v>75400.02</v>
      </c>
    </row>
    <row r="21" spans="1:10" s="15" customFormat="1" ht="17.25" customHeight="1" thickBot="1">
      <c r="A21" s="548"/>
      <c r="B21" s="536"/>
      <c r="C21" s="20" t="s">
        <v>77</v>
      </c>
      <c r="D21" s="153"/>
      <c r="E21" s="140"/>
      <c r="F21" s="140"/>
      <c r="G21" s="546"/>
      <c r="H21" s="621" t="s">
        <v>15</v>
      </c>
      <c r="I21" s="164">
        <v>4</v>
      </c>
      <c r="J21" s="104">
        <v>40000</v>
      </c>
    </row>
    <row r="22" spans="1:10" s="15" customFormat="1" ht="18" customHeight="1">
      <c r="A22" s="73">
        <v>5</v>
      </c>
      <c r="B22" s="210"/>
      <c r="C22" s="17" t="s">
        <v>76</v>
      </c>
      <c r="D22" s="154"/>
      <c r="E22" s="138"/>
      <c r="F22" s="138"/>
      <c r="G22" s="150"/>
      <c r="H22" s="622" t="s">
        <v>15</v>
      </c>
      <c r="I22" s="163">
        <v>1</v>
      </c>
      <c r="J22" s="103">
        <v>35000</v>
      </c>
    </row>
    <row r="23" spans="1:10" s="15" customFormat="1" ht="16.5" customHeight="1">
      <c r="A23" s="97"/>
      <c r="B23" s="216" t="s">
        <v>18</v>
      </c>
      <c r="C23" s="152" t="s">
        <v>105</v>
      </c>
      <c r="D23" s="154" t="s">
        <v>139</v>
      </c>
      <c r="E23" s="138">
        <v>2728.6</v>
      </c>
      <c r="F23" s="138">
        <v>38695.81</v>
      </c>
      <c r="G23" s="150">
        <v>232044.41</v>
      </c>
      <c r="H23" s="618" t="s">
        <v>15</v>
      </c>
      <c r="I23" s="165">
        <v>4</v>
      </c>
      <c r="J23" s="671">
        <v>41000</v>
      </c>
    </row>
    <row r="24" spans="1:10" s="15" customFormat="1" ht="18.75" customHeight="1" thickBot="1">
      <c r="A24" s="97"/>
      <c r="B24" s="216"/>
      <c r="C24" s="121" t="s">
        <v>10</v>
      </c>
      <c r="D24" s="154"/>
      <c r="E24" s="138"/>
      <c r="F24" s="138"/>
      <c r="G24" s="150"/>
      <c r="H24" s="491" t="s">
        <v>11</v>
      </c>
      <c r="I24" s="166">
        <v>440</v>
      </c>
      <c r="J24" s="307">
        <f>G23-J22-J23</f>
        <v>156044.41</v>
      </c>
    </row>
    <row r="25" spans="1:10" s="15" customFormat="1" ht="16.5" customHeight="1">
      <c r="A25" s="73">
        <v>6</v>
      </c>
      <c r="B25" s="210" t="s">
        <v>19</v>
      </c>
      <c r="C25" s="134" t="s">
        <v>76</v>
      </c>
      <c r="D25" s="301" t="s">
        <v>140</v>
      </c>
      <c r="E25" s="141">
        <v>2645.1</v>
      </c>
      <c r="F25" s="141">
        <v>-20245.84</v>
      </c>
      <c r="G25" s="143">
        <v>74819.05</v>
      </c>
      <c r="H25" s="463" t="s">
        <v>15</v>
      </c>
      <c r="I25" s="163">
        <v>1</v>
      </c>
      <c r="J25" s="672">
        <v>40000</v>
      </c>
    </row>
    <row r="26" spans="1:10" s="15" customFormat="1" ht="16.5" customHeight="1" thickBot="1">
      <c r="A26" s="126"/>
      <c r="B26" s="211"/>
      <c r="C26" s="135" t="s">
        <v>86</v>
      </c>
      <c r="D26" s="171"/>
      <c r="E26" s="142"/>
      <c r="F26" s="142"/>
      <c r="G26" s="35"/>
      <c r="H26" s="491" t="s">
        <v>15</v>
      </c>
      <c r="I26" s="166">
        <v>4</v>
      </c>
      <c r="J26" s="307">
        <f>G25-J25</f>
        <v>34819.05</v>
      </c>
    </row>
    <row r="27" spans="1:10" s="15" customFormat="1" ht="16.5" customHeight="1">
      <c r="A27" s="550">
        <v>7</v>
      </c>
      <c r="B27" s="535" t="s">
        <v>20</v>
      </c>
      <c r="C27" s="39" t="s">
        <v>87</v>
      </c>
      <c r="D27" s="182"/>
      <c r="E27" s="180"/>
      <c r="F27" s="180"/>
      <c r="G27" s="538">
        <v>393549.02</v>
      </c>
      <c r="H27" s="623" t="s">
        <v>15</v>
      </c>
      <c r="I27" s="163">
        <v>1</v>
      </c>
      <c r="J27" s="103">
        <v>40000</v>
      </c>
    </row>
    <row r="28" spans="1:10" s="15" customFormat="1" ht="16.5" customHeight="1">
      <c r="A28" s="551"/>
      <c r="B28" s="536"/>
      <c r="C28" s="24" t="s">
        <v>201</v>
      </c>
      <c r="D28" s="154" t="s">
        <v>141</v>
      </c>
      <c r="E28" s="138">
        <v>5074.65</v>
      </c>
      <c r="F28" s="138">
        <v>-3187.12</v>
      </c>
      <c r="G28" s="539"/>
      <c r="H28" s="624" t="s">
        <v>61</v>
      </c>
      <c r="I28" s="167">
        <v>70</v>
      </c>
      <c r="J28" s="670">
        <f>G27-J27-J31</f>
        <v>53549.02000000002</v>
      </c>
    </row>
    <row r="29" spans="1:10" s="15" customFormat="1" ht="16.5" customHeight="1">
      <c r="A29" s="552"/>
      <c r="B29" s="536"/>
      <c r="C29" s="27" t="s">
        <v>197</v>
      </c>
      <c r="D29" s="154"/>
      <c r="E29" s="138"/>
      <c r="F29" s="138"/>
      <c r="G29" s="539"/>
      <c r="H29" s="624"/>
      <c r="I29" s="167"/>
      <c r="J29" s="670"/>
    </row>
    <row r="30" spans="1:10" s="15" customFormat="1" ht="16.5" customHeight="1">
      <c r="A30" s="552"/>
      <c r="B30" s="536"/>
      <c r="C30" s="31" t="s">
        <v>16</v>
      </c>
      <c r="D30" s="154"/>
      <c r="E30" s="138"/>
      <c r="F30" s="138"/>
      <c r="G30" s="539"/>
      <c r="H30" s="624" t="s">
        <v>61</v>
      </c>
      <c r="I30" s="167"/>
      <c r="J30" s="670"/>
    </row>
    <row r="31" spans="1:10" s="15" customFormat="1" ht="18.75" customHeight="1" thickBot="1">
      <c r="A31" s="553"/>
      <c r="B31" s="537"/>
      <c r="C31" s="190" t="s">
        <v>104</v>
      </c>
      <c r="D31" s="182"/>
      <c r="E31" s="180"/>
      <c r="F31" s="180"/>
      <c r="G31" s="539"/>
      <c r="H31" s="621"/>
      <c r="I31" s="164"/>
      <c r="J31" s="104">
        <v>300000</v>
      </c>
    </row>
    <row r="32" spans="1:10" s="15" customFormat="1" ht="18" customHeight="1">
      <c r="A32" s="554">
        <v>8</v>
      </c>
      <c r="B32" s="221" t="s">
        <v>21</v>
      </c>
      <c r="C32" s="24" t="s">
        <v>104</v>
      </c>
      <c r="D32" s="301" t="s">
        <v>142</v>
      </c>
      <c r="E32" s="136">
        <v>6864.9</v>
      </c>
      <c r="F32" s="136">
        <v>675.6</v>
      </c>
      <c r="G32" s="252">
        <v>271701.85</v>
      </c>
      <c r="H32" s="622"/>
      <c r="I32" s="163"/>
      <c r="J32" s="103">
        <f>G32-J33-J35</f>
        <v>104801.84999999998</v>
      </c>
    </row>
    <row r="33" spans="1:10" s="15" customFormat="1" ht="18" customHeight="1">
      <c r="A33" s="555"/>
      <c r="B33" s="302"/>
      <c r="C33" s="27" t="s">
        <v>188</v>
      </c>
      <c r="D33" s="310"/>
      <c r="E33" s="138"/>
      <c r="F33" s="138"/>
      <c r="G33" s="202"/>
      <c r="H33" s="617" t="s">
        <v>61</v>
      </c>
      <c r="I33" s="673">
        <v>112</v>
      </c>
      <c r="J33" s="326">
        <v>131900</v>
      </c>
    </row>
    <row r="34" spans="1:10" s="15" customFormat="1" ht="18" customHeight="1">
      <c r="A34" s="555"/>
      <c r="B34" s="341"/>
      <c r="C34" s="27" t="s">
        <v>204</v>
      </c>
      <c r="D34" s="310"/>
      <c r="E34" s="138"/>
      <c r="F34" s="138"/>
      <c r="G34" s="202"/>
      <c r="H34" s="617" t="s">
        <v>11</v>
      </c>
      <c r="I34" s="673"/>
      <c r="J34" s="326"/>
    </row>
    <row r="35" spans="1:10" s="15" customFormat="1" ht="18" customHeight="1" thickBot="1">
      <c r="A35" s="556"/>
      <c r="B35" s="221"/>
      <c r="C35" s="31" t="s">
        <v>76</v>
      </c>
      <c r="D35" s="251"/>
      <c r="E35" s="20"/>
      <c r="F35" s="20"/>
      <c r="G35" s="76"/>
      <c r="H35" s="625" t="s">
        <v>15</v>
      </c>
      <c r="I35" s="673">
        <v>1</v>
      </c>
      <c r="J35" s="332">
        <v>35000</v>
      </c>
    </row>
    <row r="36" spans="1:10" s="15" customFormat="1" ht="18.75" customHeight="1">
      <c r="A36" s="547">
        <v>9</v>
      </c>
      <c r="B36" s="526" t="s">
        <v>22</v>
      </c>
      <c r="C36" s="39" t="s">
        <v>87</v>
      </c>
      <c r="D36" s="182"/>
      <c r="E36" s="180"/>
      <c r="F36" s="180"/>
      <c r="G36" s="530">
        <v>337718.93</v>
      </c>
      <c r="H36" s="463" t="s">
        <v>15</v>
      </c>
      <c r="I36" s="163">
        <v>1</v>
      </c>
      <c r="J36" s="103">
        <v>40000</v>
      </c>
    </row>
    <row r="37" spans="1:10" s="15" customFormat="1" ht="16.5" customHeight="1">
      <c r="A37" s="557"/>
      <c r="B37" s="527"/>
      <c r="C37" s="49" t="s">
        <v>88</v>
      </c>
      <c r="D37" s="138" t="s">
        <v>192</v>
      </c>
      <c r="E37" s="138">
        <v>3753.6</v>
      </c>
      <c r="F37" s="138">
        <v>-5059.82</v>
      </c>
      <c r="G37" s="530"/>
      <c r="H37" s="626" t="s">
        <v>61</v>
      </c>
      <c r="I37" s="165">
        <v>50</v>
      </c>
      <c r="J37" s="107">
        <v>31326</v>
      </c>
    </row>
    <row r="38" spans="1:10" s="15" customFormat="1" ht="16.5" customHeight="1">
      <c r="A38" s="557"/>
      <c r="B38" s="528"/>
      <c r="C38" s="49" t="s">
        <v>16</v>
      </c>
      <c r="D38" s="138"/>
      <c r="E38" s="138"/>
      <c r="F38" s="138"/>
      <c r="G38" s="530"/>
      <c r="H38" s="620" t="s">
        <v>61</v>
      </c>
      <c r="I38" s="167"/>
      <c r="J38" s="670"/>
    </row>
    <row r="39" spans="1:10" s="15" customFormat="1" ht="15" customHeight="1">
      <c r="A39" s="557"/>
      <c r="B39" s="528"/>
      <c r="C39" s="27" t="s">
        <v>89</v>
      </c>
      <c r="D39" s="31"/>
      <c r="E39" s="31"/>
      <c r="F39" s="31"/>
      <c r="G39" s="530"/>
      <c r="H39" s="620" t="s">
        <v>91</v>
      </c>
      <c r="I39" s="167"/>
      <c r="J39" s="670">
        <f>G36-J36-J37-J40</f>
        <v>66392.93</v>
      </c>
    </row>
    <row r="40" spans="1:10" s="15" customFormat="1" ht="33" customHeight="1" thickBot="1">
      <c r="A40" s="548"/>
      <c r="B40" s="529"/>
      <c r="C40" s="42" t="s">
        <v>90</v>
      </c>
      <c r="D40" s="20"/>
      <c r="E40" s="20"/>
      <c r="F40" s="20"/>
      <c r="G40" s="531"/>
      <c r="H40" s="621" t="s">
        <v>15</v>
      </c>
      <c r="I40" s="164">
        <v>1</v>
      </c>
      <c r="J40" s="104">
        <v>200000</v>
      </c>
    </row>
    <row r="41" spans="1:10" s="15" customFormat="1" ht="16.5" customHeight="1">
      <c r="A41" s="554">
        <v>10</v>
      </c>
      <c r="B41" s="532" t="s">
        <v>23</v>
      </c>
      <c r="C41" s="39" t="s">
        <v>93</v>
      </c>
      <c r="D41" s="139" t="s">
        <v>143</v>
      </c>
      <c r="E41" s="139">
        <v>3509.7</v>
      </c>
      <c r="F41" s="139">
        <v>63354.23</v>
      </c>
      <c r="G41" s="534">
        <v>201285.44</v>
      </c>
      <c r="H41" s="463" t="s">
        <v>15</v>
      </c>
      <c r="I41" s="163">
        <v>1</v>
      </c>
      <c r="J41" s="103">
        <v>35000</v>
      </c>
    </row>
    <row r="42" spans="1:10" s="15" customFormat="1" ht="16.5" customHeight="1" thickBot="1">
      <c r="A42" s="556"/>
      <c r="B42" s="533"/>
      <c r="C42" s="190" t="s">
        <v>92</v>
      </c>
      <c r="D42" s="20"/>
      <c r="E42" s="20"/>
      <c r="F42" s="20"/>
      <c r="G42" s="531"/>
      <c r="H42" s="621" t="s">
        <v>61</v>
      </c>
      <c r="I42" s="164"/>
      <c r="J42" s="104">
        <f>G41-J41</f>
        <v>166285.44</v>
      </c>
    </row>
    <row r="43" spans="1:10" s="15" customFormat="1" ht="16.5" customHeight="1">
      <c r="A43" s="210">
        <v>11</v>
      </c>
      <c r="B43" s="568" t="s">
        <v>24</v>
      </c>
      <c r="C43" s="17" t="s">
        <v>93</v>
      </c>
      <c r="D43" s="130"/>
      <c r="E43" s="130"/>
      <c r="F43" s="130"/>
      <c r="G43" s="538">
        <v>326986.83</v>
      </c>
      <c r="H43" s="627" t="s">
        <v>15</v>
      </c>
      <c r="I43" s="168">
        <v>1</v>
      </c>
      <c r="J43" s="103">
        <v>35000</v>
      </c>
    </row>
    <row r="44" spans="1:10" s="15" customFormat="1" ht="18" customHeight="1" thickBot="1">
      <c r="A44" s="211"/>
      <c r="B44" s="569"/>
      <c r="C44" s="190" t="s">
        <v>97</v>
      </c>
      <c r="D44" s="137" t="s">
        <v>144</v>
      </c>
      <c r="E44" s="137">
        <v>4439.6</v>
      </c>
      <c r="F44" s="137">
        <v>61676.34</v>
      </c>
      <c r="G44" s="570"/>
      <c r="H44" s="628"/>
      <c r="I44" s="170"/>
      <c r="J44" s="23">
        <f>G43-J43</f>
        <v>291986.83</v>
      </c>
    </row>
    <row r="45" spans="1:10" s="15" customFormat="1" ht="18.75" customHeight="1" thickBot="1">
      <c r="A45" s="296">
        <v>12</v>
      </c>
      <c r="B45" s="317" t="s">
        <v>25</v>
      </c>
      <c r="C45" s="91" t="s">
        <v>106</v>
      </c>
      <c r="D45" s="287" t="s">
        <v>145</v>
      </c>
      <c r="E45" s="318">
        <v>5946</v>
      </c>
      <c r="F45" s="319">
        <v>-115704.69</v>
      </c>
      <c r="G45" s="320">
        <v>325250.67</v>
      </c>
      <c r="H45" s="629" t="s">
        <v>11</v>
      </c>
      <c r="I45" s="674">
        <v>200</v>
      </c>
      <c r="J45" s="322">
        <v>325250.67</v>
      </c>
    </row>
    <row r="46" spans="1:10" s="15" customFormat="1" ht="18" customHeight="1">
      <c r="A46" s="547">
        <v>13</v>
      </c>
      <c r="B46" s="564" t="s">
        <v>26</v>
      </c>
      <c r="C46" s="39" t="s">
        <v>87</v>
      </c>
      <c r="D46" s="181"/>
      <c r="E46" s="181"/>
      <c r="F46" s="181"/>
      <c r="G46" s="561">
        <v>204135.96</v>
      </c>
      <c r="H46" s="627" t="s">
        <v>15</v>
      </c>
      <c r="I46" s="168">
        <v>1</v>
      </c>
      <c r="J46" s="103">
        <v>35000</v>
      </c>
    </row>
    <row r="47" spans="1:10" s="15" customFormat="1" ht="16.5" customHeight="1" thickBot="1">
      <c r="A47" s="557"/>
      <c r="B47" s="565"/>
      <c r="C47" s="49" t="s">
        <v>133</v>
      </c>
      <c r="D47" s="153" t="s">
        <v>147</v>
      </c>
      <c r="E47" s="140">
        <v>3656.4</v>
      </c>
      <c r="F47" s="140">
        <v>-68338.97</v>
      </c>
      <c r="G47" s="563"/>
      <c r="H47" s="630"/>
      <c r="I47" s="160"/>
      <c r="J47" s="107">
        <f>G46-J46</f>
        <v>169135.96</v>
      </c>
    </row>
    <row r="48" spans="1:10" s="15" customFormat="1" ht="16.5" customHeight="1">
      <c r="A48" s="198"/>
      <c r="B48" s="223"/>
      <c r="C48" s="39" t="s">
        <v>87</v>
      </c>
      <c r="D48" s="180"/>
      <c r="E48" s="180"/>
      <c r="F48" s="180"/>
      <c r="G48" s="191"/>
      <c r="H48" s="631" t="s">
        <v>15</v>
      </c>
      <c r="I48" s="168">
        <v>1</v>
      </c>
      <c r="J48" s="103">
        <v>35000</v>
      </c>
    </row>
    <row r="49" spans="1:10" s="15" customFormat="1" ht="16.5" customHeight="1">
      <c r="A49" s="199"/>
      <c r="B49" s="223" t="s">
        <v>27</v>
      </c>
      <c r="C49" s="27" t="s">
        <v>97</v>
      </c>
      <c r="D49" s="84" t="s">
        <v>146</v>
      </c>
      <c r="E49" s="84">
        <v>4880.8</v>
      </c>
      <c r="F49" s="180">
        <v>46628.06</v>
      </c>
      <c r="G49" s="191">
        <v>306091.39</v>
      </c>
      <c r="H49" s="632"/>
      <c r="I49" s="160"/>
      <c r="J49" s="107">
        <v>210000</v>
      </c>
    </row>
    <row r="50" spans="1:10" s="15" customFormat="1" ht="16.5" customHeight="1">
      <c r="A50" s="340"/>
      <c r="B50" s="341"/>
      <c r="C50" s="27" t="s">
        <v>90</v>
      </c>
      <c r="D50" s="84"/>
      <c r="E50" s="84"/>
      <c r="F50" s="180"/>
      <c r="G50" s="342"/>
      <c r="H50" s="632"/>
      <c r="I50" s="160"/>
      <c r="J50" s="107"/>
    </row>
    <row r="51" spans="1:10" s="15" customFormat="1" ht="17.25" customHeight="1" thickBot="1">
      <c r="A51" s="211">
        <v>14</v>
      </c>
      <c r="B51" s="221"/>
      <c r="C51" s="75" t="s">
        <v>94</v>
      </c>
      <c r="D51" s="180"/>
      <c r="E51" s="180"/>
      <c r="F51" s="180"/>
      <c r="G51" s="72"/>
      <c r="H51" s="493" t="s">
        <v>11</v>
      </c>
      <c r="I51" s="161"/>
      <c r="J51" s="669">
        <f>G49-J48-J49</f>
        <v>61091.390000000014</v>
      </c>
    </row>
    <row r="52" spans="1:10" s="15" customFormat="1" ht="17.25" customHeight="1">
      <c r="A52" s="547">
        <v>15</v>
      </c>
      <c r="B52" s="224"/>
      <c r="C52" s="187" t="s">
        <v>87</v>
      </c>
      <c r="D52" s="204"/>
      <c r="E52" s="206"/>
      <c r="F52" s="204"/>
      <c r="G52" s="207"/>
      <c r="H52" s="614" t="s">
        <v>15</v>
      </c>
      <c r="I52" s="168">
        <v>1</v>
      </c>
      <c r="J52" s="103">
        <v>35000</v>
      </c>
    </row>
    <row r="53" spans="1:10" s="15" customFormat="1" ht="16.5" customHeight="1">
      <c r="A53" s="557"/>
      <c r="B53" s="225" t="s">
        <v>28</v>
      </c>
      <c r="C53" s="144" t="s">
        <v>97</v>
      </c>
      <c r="D53" s="208" t="s">
        <v>148</v>
      </c>
      <c r="E53" s="288">
        <v>4992</v>
      </c>
      <c r="F53" s="208">
        <v>14336.59</v>
      </c>
      <c r="G53" s="202">
        <v>292291.15</v>
      </c>
      <c r="H53" s="633"/>
      <c r="I53" s="160"/>
      <c r="J53" s="107">
        <v>210000</v>
      </c>
    </row>
    <row r="54" spans="1:10" s="15" customFormat="1" ht="16.5" customHeight="1">
      <c r="A54" s="557"/>
      <c r="B54" s="339"/>
      <c r="C54" s="27" t="s">
        <v>90</v>
      </c>
      <c r="D54" s="208"/>
      <c r="E54" s="288"/>
      <c r="F54" s="208"/>
      <c r="G54" s="202"/>
      <c r="H54" s="615"/>
      <c r="I54" s="160"/>
      <c r="J54" s="107"/>
    </row>
    <row r="55" spans="1:10" s="15" customFormat="1" ht="17.25" customHeight="1" thickBot="1">
      <c r="A55" s="548"/>
      <c r="B55" s="225"/>
      <c r="C55" s="195" t="s">
        <v>94</v>
      </c>
      <c r="D55" s="205"/>
      <c r="E55" s="193"/>
      <c r="F55" s="205"/>
      <c r="G55" s="76"/>
      <c r="H55" s="634" t="s">
        <v>11</v>
      </c>
      <c r="I55" s="170">
        <v>50</v>
      </c>
      <c r="J55" s="23">
        <f>G53-J52-J53</f>
        <v>47291.15000000002</v>
      </c>
    </row>
    <row r="56" spans="1:10" s="15" customFormat="1" ht="17.25" customHeight="1">
      <c r="A56" s="198"/>
      <c r="B56" s="226"/>
      <c r="C56" s="187" t="s">
        <v>87</v>
      </c>
      <c r="D56" s="180"/>
      <c r="E56" s="197"/>
      <c r="F56" s="180"/>
      <c r="G56" s="72"/>
      <c r="H56" s="635" t="s">
        <v>15</v>
      </c>
      <c r="I56" s="168">
        <v>1</v>
      </c>
      <c r="J56" s="103">
        <v>40000</v>
      </c>
    </row>
    <row r="57" spans="1:10" s="15" customFormat="1" ht="17.25" customHeight="1">
      <c r="A57" s="199">
        <v>16</v>
      </c>
      <c r="B57" s="227" t="s">
        <v>95</v>
      </c>
      <c r="C57" s="144" t="s">
        <v>97</v>
      </c>
      <c r="D57" s="84" t="s">
        <v>149</v>
      </c>
      <c r="E57" s="201">
        <v>4896.91</v>
      </c>
      <c r="F57" s="84">
        <v>29858.41</v>
      </c>
      <c r="G57" s="202">
        <v>269904.94</v>
      </c>
      <c r="H57" s="615"/>
      <c r="I57" s="160"/>
      <c r="J57" s="107">
        <f>G57-J56-J59</f>
        <v>135904.94</v>
      </c>
    </row>
    <row r="58" spans="1:10" s="15" customFormat="1" ht="17.25" customHeight="1">
      <c r="A58" s="343"/>
      <c r="B58" s="347"/>
      <c r="C58" s="27" t="s">
        <v>90</v>
      </c>
      <c r="D58" s="84"/>
      <c r="E58" s="201"/>
      <c r="F58" s="84"/>
      <c r="G58" s="202"/>
      <c r="H58" s="493"/>
      <c r="I58" s="161"/>
      <c r="J58" s="669"/>
    </row>
    <row r="59" spans="1:10" s="15" customFormat="1" ht="18" customHeight="1" thickBot="1">
      <c r="A59" s="200"/>
      <c r="B59" s="227"/>
      <c r="C59" s="196" t="s">
        <v>94</v>
      </c>
      <c r="D59" s="180"/>
      <c r="E59" s="63"/>
      <c r="F59" s="180"/>
      <c r="G59" s="72"/>
      <c r="H59" s="634" t="s">
        <v>11</v>
      </c>
      <c r="I59" s="170">
        <v>50</v>
      </c>
      <c r="J59" s="23">
        <v>94000</v>
      </c>
    </row>
    <row r="60" spans="1:10" s="15" customFormat="1" ht="18" customHeight="1">
      <c r="A60" s="126"/>
      <c r="B60" s="228"/>
      <c r="C60" s="192" t="s">
        <v>87</v>
      </c>
      <c r="D60" s="204"/>
      <c r="E60" s="206"/>
      <c r="F60" s="204"/>
      <c r="G60" s="207"/>
      <c r="H60" s="635" t="s">
        <v>15</v>
      </c>
      <c r="I60" s="168">
        <v>1</v>
      </c>
      <c r="J60" s="103">
        <v>35000</v>
      </c>
    </row>
    <row r="61" spans="1:10" s="15" customFormat="1" ht="18" customHeight="1">
      <c r="A61" s="126">
        <v>17</v>
      </c>
      <c r="B61" s="229" t="s">
        <v>96</v>
      </c>
      <c r="C61" s="203" t="s">
        <v>97</v>
      </c>
      <c r="D61" s="208" t="s">
        <v>150</v>
      </c>
      <c r="E61" s="208">
        <v>4837.5</v>
      </c>
      <c r="F61" s="208">
        <v>37350.41</v>
      </c>
      <c r="G61" s="174">
        <v>273613.91</v>
      </c>
      <c r="H61" s="636"/>
      <c r="I61" s="159"/>
      <c r="J61" s="326">
        <f>G61-J60-J62</f>
        <v>174613.90999999997</v>
      </c>
    </row>
    <row r="62" spans="1:10" s="15" customFormat="1" ht="16.5" customHeight="1" thickBot="1">
      <c r="A62" s="126"/>
      <c r="B62" s="230"/>
      <c r="C62" s="193" t="s">
        <v>94</v>
      </c>
      <c r="D62" s="205"/>
      <c r="E62" s="193"/>
      <c r="F62" s="205"/>
      <c r="G62" s="76"/>
      <c r="H62" s="634" t="s">
        <v>11</v>
      </c>
      <c r="I62" s="170">
        <v>50</v>
      </c>
      <c r="J62" s="23">
        <v>64000</v>
      </c>
    </row>
    <row r="63" spans="1:10" s="15" customFormat="1" ht="17.25" customHeight="1">
      <c r="A63" s="547">
        <v>18</v>
      </c>
      <c r="B63" s="566" t="s">
        <v>29</v>
      </c>
      <c r="C63" s="192" t="s">
        <v>87</v>
      </c>
      <c r="D63" s="84"/>
      <c r="E63" s="84"/>
      <c r="F63" s="84"/>
      <c r="G63" s="561">
        <v>277933.01</v>
      </c>
      <c r="H63" s="637" t="s">
        <v>15</v>
      </c>
      <c r="I63" s="159">
        <v>1</v>
      </c>
      <c r="J63" s="326">
        <v>35000</v>
      </c>
    </row>
    <row r="64" spans="1:10" s="15" customFormat="1" ht="18.75" customHeight="1">
      <c r="A64" s="557"/>
      <c r="B64" s="559"/>
      <c r="C64" s="203" t="s">
        <v>97</v>
      </c>
      <c r="D64" s="84" t="s">
        <v>151</v>
      </c>
      <c r="E64" s="84">
        <v>7385.89</v>
      </c>
      <c r="F64" s="84">
        <v>21347.19</v>
      </c>
      <c r="G64" s="562"/>
      <c r="H64" s="638"/>
      <c r="I64" s="160"/>
      <c r="J64" s="107">
        <v>210000</v>
      </c>
    </row>
    <row r="65" spans="1:10" s="15" customFormat="1" ht="15" customHeight="1">
      <c r="A65" s="557"/>
      <c r="B65" s="559"/>
      <c r="C65" s="333" t="s">
        <v>206</v>
      </c>
      <c r="D65" s="84"/>
      <c r="E65" s="84"/>
      <c r="F65" s="84"/>
      <c r="G65" s="562"/>
      <c r="H65" s="638"/>
      <c r="I65" s="160"/>
      <c r="J65" s="107"/>
    </row>
    <row r="66" spans="1:10" s="15" customFormat="1" ht="19.5" customHeight="1">
      <c r="A66" s="557"/>
      <c r="B66" s="559"/>
      <c r="C66" s="333" t="s">
        <v>10</v>
      </c>
      <c r="D66" s="84"/>
      <c r="E66" s="84"/>
      <c r="F66" s="84"/>
      <c r="G66" s="562"/>
      <c r="H66" s="431"/>
      <c r="I66" s="161"/>
      <c r="J66" s="669"/>
    </row>
    <row r="67" spans="1:10" s="15" customFormat="1" ht="18" customHeight="1" thickBot="1">
      <c r="A67" s="548"/>
      <c r="B67" s="567"/>
      <c r="C67" s="34" t="s">
        <v>98</v>
      </c>
      <c r="D67" s="63"/>
      <c r="E67" s="63"/>
      <c r="F67" s="63"/>
      <c r="G67" s="563"/>
      <c r="H67" s="639" t="s">
        <v>11</v>
      </c>
      <c r="I67" s="162">
        <v>368</v>
      </c>
      <c r="J67" s="670">
        <f>G63-J63-J64</f>
        <v>32933.01000000001</v>
      </c>
    </row>
    <row r="68" spans="1:10" s="15" customFormat="1" ht="18" customHeight="1">
      <c r="A68" s="547">
        <v>19</v>
      </c>
      <c r="B68" s="558" t="s">
        <v>30</v>
      </c>
      <c r="C68" s="192" t="s">
        <v>87</v>
      </c>
      <c r="D68" s="130"/>
      <c r="E68" s="130"/>
      <c r="F68" s="130"/>
      <c r="G68" s="561">
        <v>253649.35</v>
      </c>
      <c r="H68" s="640" t="s">
        <v>15</v>
      </c>
      <c r="I68" s="168">
        <v>1</v>
      </c>
      <c r="J68" s="103">
        <v>35000</v>
      </c>
    </row>
    <row r="69" spans="1:10" s="15" customFormat="1" ht="18" customHeight="1">
      <c r="A69" s="557"/>
      <c r="B69" s="559"/>
      <c r="C69" s="203" t="s">
        <v>97</v>
      </c>
      <c r="D69" s="138" t="s">
        <v>152</v>
      </c>
      <c r="E69" s="138">
        <v>7429.51</v>
      </c>
      <c r="F69" s="138">
        <v>-69088.56</v>
      </c>
      <c r="G69" s="562"/>
      <c r="H69" s="638"/>
      <c r="I69" s="160"/>
      <c r="J69" s="107">
        <v>190000</v>
      </c>
    </row>
    <row r="70" spans="1:10" s="15" customFormat="1" ht="18" customHeight="1">
      <c r="A70" s="557"/>
      <c r="B70" s="559"/>
      <c r="C70" s="27" t="s">
        <v>206</v>
      </c>
      <c r="D70" s="138"/>
      <c r="E70" s="138"/>
      <c r="F70" s="138"/>
      <c r="G70" s="562"/>
      <c r="H70" s="431"/>
      <c r="I70" s="161"/>
      <c r="J70" s="669"/>
    </row>
    <row r="71" spans="1:10" s="15" customFormat="1" ht="21.75" customHeight="1" thickBot="1">
      <c r="A71" s="557"/>
      <c r="B71" s="560"/>
      <c r="C71" s="193" t="s">
        <v>98</v>
      </c>
      <c r="D71" s="75"/>
      <c r="E71" s="75"/>
      <c r="F71" s="75"/>
      <c r="G71" s="563"/>
      <c r="H71" s="641" t="s">
        <v>11</v>
      </c>
      <c r="I71" s="169">
        <v>380</v>
      </c>
      <c r="J71" s="104">
        <f>G68-J68-J69</f>
        <v>28649.350000000006</v>
      </c>
    </row>
    <row r="72" spans="1:10" s="15" customFormat="1" ht="18.75" customHeight="1">
      <c r="A72" s="210"/>
      <c r="B72" s="213"/>
      <c r="C72" s="17" t="s">
        <v>97</v>
      </c>
      <c r="D72" s="84"/>
      <c r="E72" s="84"/>
      <c r="F72" s="84"/>
      <c r="G72" s="84"/>
      <c r="H72" s="642" t="s">
        <v>61</v>
      </c>
      <c r="I72" s="168"/>
      <c r="J72" s="103">
        <v>310000</v>
      </c>
    </row>
    <row r="73" spans="1:10" s="15" customFormat="1" ht="17.25" customHeight="1">
      <c r="A73" s="216">
        <v>20</v>
      </c>
      <c r="B73" s="217" t="s">
        <v>99</v>
      </c>
      <c r="C73" s="218" t="s">
        <v>10</v>
      </c>
      <c r="D73" s="84" t="s">
        <v>153</v>
      </c>
      <c r="E73" s="84">
        <v>6654.8</v>
      </c>
      <c r="F73" s="84">
        <v>80168.2</v>
      </c>
      <c r="G73" s="84">
        <v>351284.75</v>
      </c>
      <c r="H73" s="638" t="s">
        <v>11</v>
      </c>
      <c r="I73" s="160">
        <v>110</v>
      </c>
      <c r="J73" s="107">
        <f>G73-J72-J74</f>
        <v>6284.75</v>
      </c>
    </row>
    <row r="74" spans="1:10" s="15" customFormat="1" ht="19.5" customHeight="1" thickBot="1">
      <c r="A74" s="211"/>
      <c r="B74" s="214"/>
      <c r="C74" s="215" t="s">
        <v>87</v>
      </c>
      <c r="D74" s="63">
        <v>105412.03</v>
      </c>
      <c r="E74" s="63"/>
      <c r="F74" s="63"/>
      <c r="G74" s="84"/>
      <c r="H74" s="431" t="s">
        <v>15</v>
      </c>
      <c r="I74" s="161">
        <v>1</v>
      </c>
      <c r="J74" s="669">
        <v>35000</v>
      </c>
    </row>
    <row r="75" spans="1:10" s="15" customFormat="1" ht="18.75" customHeight="1">
      <c r="A75" s="555">
        <v>21</v>
      </c>
      <c r="B75" s="532" t="s">
        <v>32</v>
      </c>
      <c r="C75" s="192" t="s">
        <v>87</v>
      </c>
      <c r="D75" s="139" t="s">
        <v>154</v>
      </c>
      <c r="E75" s="139">
        <v>7395.6</v>
      </c>
      <c r="F75" s="139">
        <v>-37009.86</v>
      </c>
      <c r="G75" s="496">
        <v>299342.03</v>
      </c>
      <c r="H75" s="640" t="s">
        <v>15</v>
      </c>
      <c r="I75" s="168">
        <v>1</v>
      </c>
      <c r="J75" s="103">
        <v>40000</v>
      </c>
    </row>
    <row r="76" spans="1:10" s="15" customFormat="1" ht="18" customHeight="1" thickBot="1">
      <c r="A76" s="556"/>
      <c r="B76" s="533"/>
      <c r="C76" s="203" t="s">
        <v>97</v>
      </c>
      <c r="D76" s="75"/>
      <c r="E76" s="75"/>
      <c r="F76" s="75"/>
      <c r="G76" s="498"/>
      <c r="H76" s="643"/>
      <c r="I76" s="169"/>
      <c r="J76" s="104">
        <f>G75-J75</f>
        <v>259342.03000000003</v>
      </c>
    </row>
    <row r="77" spans="1:10" s="15" customFormat="1" ht="16.5" customHeight="1">
      <c r="A77" s="547">
        <v>22</v>
      </c>
      <c r="B77" s="499" t="s">
        <v>33</v>
      </c>
      <c r="C77" s="192" t="s">
        <v>87</v>
      </c>
      <c r="D77" s="84" t="s">
        <v>155</v>
      </c>
      <c r="E77" s="84">
        <v>6822.25</v>
      </c>
      <c r="F77" s="63">
        <v>-51630.32</v>
      </c>
      <c r="G77" s="496">
        <v>215665.44</v>
      </c>
      <c r="H77" s="637" t="s">
        <v>15</v>
      </c>
      <c r="I77" s="159">
        <v>1</v>
      </c>
      <c r="J77" s="326">
        <v>40000</v>
      </c>
    </row>
    <row r="78" spans="1:10" s="15" customFormat="1" ht="16.5" customHeight="1">
      <c r="A78" s="557"/>
      <c r="B78" s="500"/>
      <c r="C78" s="269" t="s">
        <v>191</v>
      </c>
      <c r="D78" s="84"/>
      <c r="E78" s="84"/>
      <c r="F78" s="63"/>
      <c r="G78" s="497"/>
      <c r="H78" s="431" t="s">
        <v>15</v>
      </c>
      <c r="I78" s="161">
        <v>1</v>
      </c>
      <c r="J78" s="669"/>
    </row>
    <row r="79" spans="1:10" s="15" customFormat="1" ht="16.5" customHeight="1" thickBot="1">
      <c r="A79" s="548"/>
      <c r="B79" s="501"/>
      <c r="C79" s="34" t="s">
        <v>100</v>
      </c>
      <c r="D79" s="63"/>
      <c r="E79" s="63"/>
      <c r="F79" s="63"/>
      <c r="G79" s="498"/>
      <c r="H79" s="644" t="s">
        <v>11</v>
      </c>
      <c r="I79" s="162">
        <v>500</v>
      </c>
      <c r="J79" s="670">
        <f>G77-J77</f>
        <v>175665.44</v>
      </c>
    </row>
    <row r="80" spans="1:10" s="15" customFormat="1" ht="16.5" customHeight="1">
      <c r="A80" s="540">
        <v>23</v>
      </c>
      <c r="B80" s="542" t="s">
        <v>34</v>
      </c>
      <c r="C80" s="39" t="s">
        <v>129</v>
      </c>
      <c r="D80" s="139" t="s">
        <v>156</v>
      </c>
      <c r="E80" s="139">
        <v>4948.8</v>
      </c>
      <c r="F80" s="79">
        <v>-54638.61</v>
      </c>
      <c r="G80" s="573">
        <v>260698.93</v>
      </c>
      <c r="H80" s="614" t="s">
        <v>61</v>
      </c>
      <c r="I80" s="168">
        <v>170</v>
      </c>
      <c r="J80" s="103">
        <f>G80-J82</f>
        <v>220698.93</v>
      </c>
    </row>
    <row r="81" spans="1:10" s="15" customFormat="1" ht="16.5" customHeight="1">
      <c r="A81" s="540"/>
      <c r="B81" s="543"/>
      <c r="C81" s="49" t="s">
        <v>208</v>
      </c>
      <c r="D81" s="84"/>
      <c r="E81" s="84"/>
      <c r="F81" s="63"/>
      <c r="G81" s="574"/>
      <c r="H81" s="493"/>
      <c r="I81" s="161"/>
      <c r="J81" s="669"/>
    </row>
    <row r="82" spans="1:10" s="15" customFormat="1" ht="13.5" customHeight="1" thickBot="1">
      <c r="A82" s="540"/>
      <c r="B82" s="543"/>
      <c r="C82" s="75" t="s">
        <v>87</v>
      </c>
      <c r="D82" s="131"/>
      <c r="E82" s="131"/>
      <c r="F82" s="131"/>
      <c r="G82" s="575"/>
      <c r="H82" s="645" t="s">
        <v>15</v>
      </c>
      <c r="I82" s="162">
        <v>1</v>
      </c>
      <c r="J82" s="670">
        <v>40000</v>
      </c>
    </row>
    <row r="83" spans="1:10" s="15" customFormat="1" ht="17.25" customHeight="1">
      <c r="A83" s="194"/>
      <c r="B83" s="224"/>
      <c r="C83" s="192" t="s">
        <v>87</v>
      </c>
      <c r="D83" s="259"/>
      <c r="E83" s="259"/>
      <c r="F83" s="259"/>
      <c r="G83" s="235"/>
      <c r="H83" s="631" t="s">
        <v>15</v>
      </c>
      <c r="I83" s="168">
        <v>1</v>
      </c>
      <c r="J83" s="103">
        <v>35000</v>
      </c>
    </row>
    <row r="84" spans="1:10" s="15" customFormat="1" ht="17.25" customHeight="1">
      <c r="A84" s="173">
        <v>24</v>
      </c>
      <c r="B84" s="225" t="s">
        <v>35</v>
      </c>
      <c r="C84" s="203" t="s">
        <v>107</v>
      </c>
      <c r="D84" s="178" t="s">
        <v>157</v>
      </c>
      <c r="E84" s="178">
        <v>4898.8</v>
      </c>
      <c r="F84" s="178">
        <v>-4916.73</v>
      </c>
      <c r="G84" s="260">
        <v>264909.17</v>
      </c>
      <c r="H84" s="632"/>
      <c r="I84" s="160"/>
      <c r="J84" s="107">
        <v>210000</v>
      </c>
    </row>
    <row r="85" spans="1:10" s="15" customFormat="1" ht="16.5" customHeight="1" thickBot="1">
      <c r="A85" s="262"/>
      <c r="B85" s="220"/>
      <c r="C85" s="197" t="s">
        <v>52</v>
      </c>
      <c r="D85" s="63"/>
      <c r="E85" s="63"/>
      <c r="F85" s="63"/>
      <c r="G85" s="76"/>
      <c r="H85" s="646" t="s">
        <v>61</v>
      </c>
      <c r="I85" s="169">
        <v>67</v>
      </c>
      <c r="J85" s="104">
        <f>G84-J83-J84</f>
        <v>19909.169999999984</v>
      </c>
    </row>
    <row r="86" spans="1:10" s="15" customFormat="1" ht="20.25" customHeight="1">
      <c r="A86" s="557">
        <v>25</v>
      </c>
      <c r="B86" s="571" t="s">
        <v>36</v>
      </c>
      <c r="C86" s="39" t="s">
        <v>87</v>
      </c>
      <c r="D86" s="139" t="s">
        <v>158</v>
      </c>
      <c r="E86" s="139">
        <v>9987.7</v>
      </c>
      <c r="F86" s="139">
        <v>6606.45</v>
      </c>
      <c r="G86" s="561">
        <v>343990.95</v>
      </c>
      <c r="H86" s="647" t="s">
        <v>15</v>
      </c>
      <c r="I86" s="159">
        <v>1</v>
      </c>
      <c r="J86" s="326">
        <v>40000</v>
      </c>
    </row>
    <row r="87" spans="1:10" s="15" customFormat="1" ht="20.25" customHeight="1">
      <c r="A87" s="557"/>
      <c r="B87" s="571"/>
      <c r="C87" s="49" t="s">
        <v>113</v>
      </c>
      <c r="D87" s="84"/>
      <c r="E87" s="84"/>
      <c r="F87" s="84"/>
      <c r="G87" s="562"/>
      <c r="H87" s="632"/>
      <c r="I87" s="160"/>
      <c r="J87" s="107"/>
    </row>
    <row r="88" spans="1:10" s="15" customFormat="1" ht="20.25" customHeight="1">
      <c r="A88" s="557"/>
      <c r="B88" s="571"/>
      <c r="C88" s="63" t="s">
        <v>200</v>
      </c>
      <c r="D88" s="84"/>
      <c r="E88" s="84"/>
      <c r="F88" s="84"/>
      <c r="G88" s="562"/>
      <c r="H88" s="492"/>
      <c r="I88" s="161"/>
      <c r="J88" s="669"/>
    </row>
    <row r="89" spans="1:10" s="15" customFormat="1" ht="18.75" customHeight="1" thickBot="1">
      <c r="A89" s="557"/>
      <c r="B89" s="569"/>
      <c r="C89" s="42" t="s">
        <v>10</v>
      </c>
      <c r="D89" s="75"/>
      <c r="E89" s="75"/>
      <c r="F89" s="75"/>
      <c r="G89" s="563"/>
      <c r="H89" s="641" t="s">
        <v>11</v>
      </c>
      <c r="I89" s="169">
        <v>820</v>
      </c>
      <c r="J89" s="104">
        <f>G86-J86</f>
        <v>303990.95</v>
      </c>
    </row>
    <row r="90" spans="1:10" s="15" customFormat="1" ht="18" customHeight="1">
      <c r="A90" s="547">
        <v>26</v>
      </c>
      <c r="B90" s="568" t="s">
        <v>37</v>
      </c>
      <c r="C90" s="39" t="s">
        <v>87</v>
      </c>
      <c r="D90" s="130"/>
      <c r="E90" s="130"/>
      <c r="F90" s="130"/>
      <c r="G90" s="561">
        <v>137090.88</v>
      </c>
      <c r="H90" s="627" t="s">
        <v>15</v>
      </c>
      <c r="I90" s="168">
        <v>1</v>
      </c>
      <c r="J90" s="103">
        <v>40000</v>
      </c>
    </row>
    <row r="91" spans="1:10" s="15" customFormat="1" ht="18" customHeight="1">
      <c r="A91" s="557"/>
      <c r="B91" s="571"/>
      <c r="C91" s="49" t="s">
        <v>38</v>
      </c>
      <c r="D91" s="84" t="s">
        <v>159</v>
      </c>
      <c r="E91" s="84">
        <v>6321.1</v>
      </c>
      <c r="F91" s="84">
        <v>-120809.98</v>
      </c>
      <c r="G91" s="562"/>
      <c r="H91" s="648" t="s">
        <v>61</v>
      </c>
      <c r="I91" s="160">
        <v>150</v>
      </c>
      <c r="J91" s="107">
        <v>24000</v>
      </c>
    </row>
    <row r="92" spans="1:10" s="15" customFormat="1" ht="21.75" customHeight="1" thickBot="1">
      <c r="A92" s="548"/>
      <c r="B92" s="569"/>
      <c r="C92" s="42" t="s">
        <v>10</v>
      </c>
      <c r="D92" s="75"/>
      <c r="E92" s="75"/>
      <c r="F92" s="75"/>
      <c r="G92" s="563"/>
      <c r="H92" s="643" t="s">
        <v>11</v>
      </c>
      <c r="I92" s="169">
        <v>200</v>
      </c>
      <c r="J92" s="104">
        <f>G90-J90-J91</f>
        <v>73090.88</v>
      </c>
    </row>
    <row r="93" spans="1:10" s="15" customFormat="1" ht="16.5" customHeight="1">
      <c r="A93" s="547">
        <v>27</v>
      </c>
      <c r="B93" s="532" t="s">
        <v>39</v>
      </c>
      <c r="C93" s="17" t="s">
        <v>109</v>
      </c>
      <c r="D93" s="130"/>
      <c r="E93" s="130"/>
      <c r="F93" s="130"/>
      <c r="G93" s="573">
        <v>414534.31</v>
      </c>
      <c r="H93" s="627" t="s">
        <v>11</v>
      </c>
      <c r="I93" s="168">
        <v>490</v>
      </c>
      <c r="J93" s="103">
        <v>110000</v>
      </c>
    </row>
    <row r="94" spans="1:10" s="15" customFormat="1" ht="15.75" customHeight="1">
      <c r="A94" s="557"/>
      <c r="B94" s="576"/>
      <c r="C94" s="55" t="s">
        <v>87</v>
      </c>
      <c r="D94" s="138" t="s">
        <v>160</v>
      </c>
      <c r="E94" s="138">
        <v>9445.42</v>
      </c>
      <c r="F94" s="138">
        <v>69965.39</v>
      </c>
      <c r="G94" s="574"/>
      <c r="H94" s="648" t="s">
        <v>15</v>
      </c>
      <c r="I94" s="160">
        <v>1</v>
      </c>
      <c r="J94" s="107">
        <v>40000</v>
      </c>
    </row>
    <row r="95" spans="1:10" s="15" customFormat="1" ht="16.5" customHeight="1">
      <c r="A95" s="557"/>
      <c r="B95" s="577"/>
      <c r="C95" s="57" t="s">
        <v>110</v>
      </c>
      <c r="D95" s="31"/>
      <c r="E95" s="31"/>
      <c r="F95" s="31"/>
      <c r="G95" s="574"/>
      <c r="H95" s="645" t="s">
        <v>11</v>
      </c>
      <c r="I95" s="162"/>
      <c r="J95" s="670">
        <v>52000</v>
      </c>
    </row>
    <row r="96" spans="1:10" s="15" customFormat="1" ht="18" customHeight="1" thickBot="1">
      <c r="A96" s="548"/>
      <c r="B96" s="533"/>
      <c r="C96" s="42" t="s">
        <v>111</v>
      </c>
      <c r="D96" s="63"/>
      <c r="E96" s="63"/>
      <c r="F96" s="63"/>
      <c r="G96" s="574"/>
      <c r="H96" s="641" t="s">
        <v>15</v>
      </c>
      <c r="I96" s="169">
        <v>26</v>
      </c>
      <c r="J96" s="104">
        <f>G93-J93-J94-J95</f>
        <v>212534.31</v>
      </c>
    </row>
    <row r="97" spans="1:10" s="15" customFormat="1" ht="18.75" customHeight="1">
      <c r="A97" s="554">
        <v>28</v>
      </c>
      <c r="B97" s="222" t="s">
        <v>40</v>
      </c>
      <c r="C97" s="192" t="s">
        <v>87</v>
      </c>
      <c r="D97" s="141" t="s">
        <v>161</v>
      </c>
      <c r="E97" s="141">
        <v>4543.7</v>
      </c>
      <c r="F97" s="141">
        <v>30994.06</v>
      </c>
      <c r="G97" s="303">
        <v>184480.25</v>
      </c>
      <c r="H97" s="627" t="s">
        <v>15</v>
      </c>
      <c r="I97" s="168">
        <v>1</v>
      </c>
      <c r="J97" s="103">
        <v>40000</v>
      </c>
    </row>
    <row r="98" spans="1:10" s="15" customFormat="1" ht="18" customHeight="1" thickBot="1">
      <c r="A98" s="556"/>
      <c r="B98" s="241"/>
      <c r="C98" s="193" t="s">
        <v>31</v>
      </c>
      <c r="D98" s="270"/>
      <c r="E98" s="270"/>
      <c r="F98" s="270"/>
      <c r="G98" s="304">
        <v>12062.55</v>
      </c>
      <c r="H98" s="628" t="s">
        <v>61</v>
      </c>
      <c r="I98" s="170">
        <v>130</v>
      </c>
      <c r="J98" s="23">
        <v>156542.8</v>
      </c>
    </row>
    <row r="99" spans="1:10" s="15" customFormat="1" ht="20.25" customHeight="1">
      <c r="A99" s="183">
        <v>29</v>
      </c>
      <c r="B99" s="231" t="s">
        <v>41</v>
      </c>
      <c r="C99" s="192" t="s">
        <v>87</v>
      </c>
      <c r="D99" s="265" t="s">
        <v>162</v>
      </c>
      <c r="E99" s="265">
        <v>1768.3</v>
      </c>
      <c r="F99" s="265">
        <v>-38992.08</v>
      </c>
      <c r="G99" s="303">
        <v>67318.12</v>
      </c>
      <c r="H99" s="627"/>
      <c r="I99" s="168"/>
      <c r="J99" s="103">
        <v>40000</v>
      </c>
    </row>
    <row r="100" spans="1:10" s="15" customFormat="1" ht="17.25" customHeight="1" thickBot="1">
      <c r="A100" s="184"/>
      <c r="B100" s="233"/>
      <c r="C100" s="264" t="s">
        <v>10</v>
      </c>
      <c r="D100" s="193"/>
      <c r="E100" s="193"/>
      <c r="F100" s="193"/>
      <c r="G100" s="76"/>
      <c r="H100" s="641" t="s">
        <v>11</v>
      </c>
      <c r="I100" s="169">
        <v>90</v>
      </c>
      <c r="J100" s="104">
        <f>G99-J99</f>
        <v>27318.119999999995</v>
      </c>
    </row>
    <row r="101" spans="1:10" s="15" customFormat="1" ht="22.5" customHeight="1" thickBot="1">
      <c r="A101" s="267">
        <v>30</v>
      </c>
      <c r="B101" s="234" t="s">
        <v>42</v>
      </c>
      <c r="C101" s="63" t="s">
        <v>108</v>
      </c>
      <c r="D101" s="266" t="s">
        <v>163</v>
      </c>
      <c r="E101" s="84">
        <v>1766.7</v>
      </c>
      <c r="F101" s="84">
        <v>-36873.88</v>
      </c>
      <c r="G101" s="174">
        <v>69231.12</v>
      </c>
      <c r="H101" s="492" t="s">
        <v>61</v>
      </c>
      <c r="I101" s="675">
        <v>70</v>
      </c>
      <c r="J101" s="307">
        <v>69231.12</v>
      </c>
    </row>
    <row r="102" spans="1:10" s="15" customFormat="1" ht="19.5" customHeight="1">
      <c r="A102" s="132">
        <v>31</v>
      </c>
      <c r="B102" s="222" t="s">
        <v>43</v>
      </c>
      <c r="C102" s="192" t="s">
        <v>194</v>
      </c>
      <c r="D102" s="265" t="s">
        <v>164</v>
      </c>
      <c r="E102" s="265">
        <v>1757.9</v>
      </c>
      <c r="F102" s="265">
        <v>-7538.03</v>
      </c>
      <c r="G102" s="175">
        <v>96353.86</v>
      </c>
      <c r="H102" s="631" t="s">
        <v>15</v>
      </c>
      <c r="I102" s="168">
        <v>1</v>
      </c>
      <c r="J102" s="103">
        <v>35000</v>
      </c>
    </row>
    <row r="103" spans="1:10" s="15" customFormat="1" ht="19.5" customHeight="1" thickBot="1">
      <c r="A103" s="267"/>
      <c r="B103" s="241"/>
      <c r="C103" s="193" t="s">
        <v>193</v>
      </c>
      <c r="D103" s="268"/>
      <c r="E103" s="268"/>
      <c r="F103" s="193"/>
      <c r="G103" s="76"/>
      <c r="H103" s="628" t="s">
        <v>13</v>
      </c>
      <c r="I103" s="170">
        <v>2</v>
      </c>
      <c r="J103" s="23">
        <f>G102-J102</f>
        <v>61353.86</v>
      </c>
    </row>
    <row r="104" spans="1:10" s="15" customFormat="1" ht="18.75" customHeight="1">
      <c r="A104" s="132"/>
      <c r="B104" s="223" t="s">
        <v>44</v>
      </c>
      <c r="C104" s="39" t="s">
        <v>10</v>
      </c>
      <c r="D104" s="208" t="s">
        <v>165</v>
      </c>
      <c r="E104" s="208">
        <v>1732.6</v>
      </c>
      <c r="F104" s="269">
        <v>-50233.08</v>
      </c>
      <c r="G104" s="174">
        <v>46550</v>
      </c>
      <c r="H104" s="631"/>
      <c r="I104" s="168"/>
      <c r="J104" s="103">
        <f>G104-J105</f>
        <v>11550</v>
      </c>
    </row>
    <row r="105" spans="1:10" s="15" customFormat="1" ht="18" customHeight="1" thickBot="1">
      <c r="A105" s="200">
        <v>32</v>
      </c>
      <c r="B105" s="221"/>
      <c r="C105" s="63" t="s">
        <v>87</v>
      </c>
      <c r="D105" s="63"/>
      <c r="E105" s="84"/>
      <c r="F105" s="63"/>
      <c r="G105" s="72"/>
      <c r="H105" s="492" t="s">
        <v>15</v>
      </c>
      <c r="I105" s="161">
        <v>1</v>
      </c>
      <c r="J105" s="669">
        <v>35000</v>
      </c>
    </row>
    <row r="106" spans="1:10" s="15" customFormat="1" ht="15.75" customHeight="1">
      <c r="A106" s="555">
        <v>33</v>
      </c>
      <c r="B106" s="558" t="s">
        <v>45</v>
      </c>
      <c r="C106" s="39" t="s">
        <v>87</v>
      </c>
      <c r="D106" s="139" t="s">
        <v>166</v>
      </c>
      <c r="E106" s="139">
        <v>6079.2</v>
      </c>
      <c r="F106" s="79">
        <v>17026.42</v>
      </c>
      <c r="G106" s="561">
        <v>234053.86</v>
      </c>
      <c r="H106" s="631"/>
      <c r="I106" s="168"/>
      <c r="J106" s="103">
        <v>40000</v>
      </c>
    </row>
    <row r="107" spans="1:10" s="15" customFormat="1" ht="16.5" customHeight="1" thickBot="1">
      <c r="A107" s="555"/>
      <c r="B107" s="572"/>
      <c r="C107" s="49" t="s">
        <v>10</v>
      </c>
      <c r="D107" s="63"/>
      <c r="E107" s="63"/>
      <c r="F107" s="63"/>
      <c r="G107" s="562"/>
      <c r="H107" s="647" t="s">
        <v>11</v>
      </c>
      <c r="I107" s="159">
        <v>580</v>
      </c>
      <c r="J107" s="326">
        <f>G106-J106</f>
        <v>194053.86</v>
      </c>
    </row>
    <row r="108" spans="1:10" s="15" customFormat="1" ht="18" customHeight="1">
      <c r="A108" s="554">
        <v>34</v>
      </c>
      <c r="B108" s="588" t="s">
        <v>46</v>
      </c>
      <c r="C108" s="39" t="s">
        <v>87</v>
      </c>
      <c r="D108" s="79"/>
      <c r="E108" s="79"/>
      <c r="F108" s="79"/>
      <c r="G108" s="549">
        <v>132139.58</v>
      </c>
      <c r="H108" s="631"/>
      <c r="I108" s="168"/>
      <c r="J108" s="103">
        <v>40000</v>
      </c>
    </row>
    <row r="109" spans="1:10" s="15" customFormat="1" ht="18" customHeight="1">
      <c r="A109" s="555"/>
      <c r="B109" s="589"/>
      <c r="C109" s="49" t="s">
        <v>112</v>
      </c>
      <c r="D109" s="84" t="s">
        <v>167</v>
      </c>
      <c r="E109" s="84">
        <v>3216.1</v>
      </c>
      <c r="F109" s="63">
        <v>-143222.91</v>
      </c>
      <c r="G109" s="545"/>
      <c r="H109" s="247" t="s">
        <v>61</v>
      </c>
      <c r="I109" s="161">
        <v>120</v>
      </c>
      <c r="J109" s="669">
        <f>G108-J108-J110</f>
        <v>62139.57999999999</v>
      </c>
    </row>
    <row r="110" spans="1:10" s="15" customFormat="1" ht="18.75" customHeight="1" thickBot="1">
      <c r="A110" s="556"/>
      <c r="B110" s="590"/>
      <c r="C110" s="31" t="s">
        <v>113</v>
      </c>
      <c r="D110" s="31"/>
      <c r="E110" s="31"/>
      <c r="F110" s="31"/>
      <c r="G110" s="546"/>
      <c r="H110" s="649"/>
      <c r="I110" s="169"/>
      <c r="J110" s="104">
        <v>30000</v>
      </c>
    </row>
    <row r="111" spans="1:10" s="15" customFormat="1" ht="18" customHeight="1">
      <c r="A111" s="557">
        <v>35</v>
      </c>
      <c r="B111" s="591" t="s">
        <v>47</v>
      </c>
      <c r="C111" s="17" t="s">
        <v>10</v>
      </c>
      <c r="D111" s="130"/>
      <c r="E111" s="130"/>
      <c r="F111" s="130"/>
      <c r="G111" s="496">
        <v>210465.45</v>
      </c>
      <c r="H111" s="627" t="s">
        <v>11</v>
      </c>
      <c r="I111" s="168">
        <v>100</v>
      </c>
      <c r="J111" s="103">
        <v>34000</v>
      </c>
    </row>
    <row r="112" spans="1:10" s="15" customFormat="1" ht="15.75" customHeight="1">
      <c r="A112" s="557"/>
      <c r="B112" s="592"/>
      <c r="C112" s="31" t="s">
        <v>114</v>
      </c>
      <c r="D112" s="138" t="s">
        <v>168</v>
      </c>
      <c r="E112" s="138">
        <v>3210.7</v>
      </c>
      <c r="F112" s="138">
        <v>-96220.61</v>
      </c>
      <c r="G112" s="497"/>
      <c r="H112" s="492" t="s">
        <v>61</v>
      </c>
      <c r="I112" s="161">
        <v>212</v>
      </c>
      <c r="J112" s="669">
        <f>G111-J111-J113</f>
        <v>136465.45</v>
      </c>
    </row>
    <row r="113" spans="1:10" s="15" customFormat="1" ht="19.5" customHeight="1" thickBot="1">
      <c r="A113" s="557"/>
      <c r="B113" s="593"/>
      <c r="C113" s="42" t="s">
        <v>87</v>
      </c>
      <c r="D113" s="75"/>
      <c r="E113" s="75"/>
      <c r="F113" s="75"/>
      <c r="G113" s="498"/>
      <c r="H113" s="641" t="s">
        <v>15</v>
      </c>
      <c r="I113" s="169">
        <v>1</v>
      </c>
      <c r="J113" s="104">
        <v>40000</v>
      </c>
    </row>
    <row r="114" spans="1:10" s="15" customFormat="1" ht="18.75" customHeight="1">
      <c r="A114" s="210">
        <v>36</v>
      </c>
      <c r="B114" s="221" t="s">
        <v>48</v>
      </c>
      <c r="C114" s="39" t="s">
        <v>87</v>
      </c>
      <c r="D114" s="84" t="s">
        <v>165</v>
      </c>
      <c r="E114" s="84">
        <v>2503.4</v>
      </c>
      <c r="F114" s="63">
        <v>-63611.02</v>
      </c>
      <c r="G114" s="174">
        <v>76228.91</v>
      </c>
      <c r="H114" s="631" t="s">
        <v>15</v>
      </c>
      <c r="I114" s="168">
        <v>1</v>
      </c>
      <c r="J114" s="103">
        <v>40000</v>
      </c>
    </row>
    <row r="115" spans="1:10" s="15" customFormat="1" ht="17.25" customHeight="1" thickBot="1">
      <c r="A115" s="211"/>
      <c r="B115" s="223"/>
      <c r="C115" s="24" t="s">
        <v>10</v>
      </c>
      <c r="D115" s="63"/>
      <c r="E115" s="63"/>
      <c r="F115" s="63"/>
      <c r="G115" s="174"/>
      <c r="H115" s="649" t="s">
        <v>11</v>
      </c>
      <c r="I115" s="169">
        <v>200</v>
      </c>
      <c r="J115" s="104">
        <f>G114-J114</f>
        <v>36228.91</v>
      </c>
    </row>
    <row r="116" spans="1:10" s="15" customFormat="1" ht="18" customHeight="1">
      <c r="A116" s="555">
        <v>37</v>
      </c>
      <c r="B116" s="558" t="s">
        <v>49</v>
      </c>
      <c r="C116" s="39" t="s">
        <v>87</v>
      </c>
      <c r="D116" s="79"/>
      <c r="E116" s="79"/>
      <c r="F116" s="79"/>
      <c r="G116" s="561">
        <v>281171.29</v>
      </c>
      <c r="H116" s="650" t="s">
        <v>15</v>
      </c>
      <c r="I116" s="159">
        <v>1</v>
      </c>
      <c r="J116" s="326">
        <v>40000</v>
      </c>
    </row>
    <row r="117" spans="1:10" s="15" customFormat="1" ht="14.25" customHeight="1">
      <c r="A117" s="555"/>
      <c r="B117" s="572"/>
      <c r="C117" s="49" t="s">
        <v>190</v>
      </c>
      <c r="D117" s="84" t="s">
        <v>169</v>
      </c>
      <c r="E117" s="84">
        <v>4797.42</v>
      </c>
      <c r="F117" s="84">
        <v>-818.73</v>
      </c>
      <c r="G117" s="562"/>
      <c r="H117" s="647" t="s">
        <v>61</v>
      </c>
      <c r="I117" s="159">
        <v>71</v>
      </c>
      <c r="J117" s="326">
        <v>145000</v>
      </c>
    </row>
    <row r="118" spans="1:10" s="15" customFormat="1" ht="19.5" customHeight="1" thickBot="1">
      <c r="A118" s="556"/>
      <c r="B118" s="560"/>
      <c r="C118" s="42" t="s">
        <v>115</v>
      </c>
      <c r="D118" s="75"/>
      <c r="E118" s="75"/>
      <c r="F118" s="75"/>
      <c r="G118" s="563"/>
      <c r="H118" s="651" t="s">
        <v>11</v>
      </c>
      <c r="I118" s="169">
        <v>655</v>
      </c>
      <c r="J118" s="104">
        <f>G116-J116-J117</f>
        <v>96171.28999999998</v>
      </c>
    </row>
    <row r="119" spans="1:10" s="15" customFormat="1" ht="17.25" customHeight="1">
      <c r="A119" s="547">
        <v>38</v>
      </c>
      <c r="B119" s="586" t="s">
        <v>50</v>
      </c>
      <c r="C119" s="236" t="s">
        <v>97</v>
      </c>
      <c r="D119" s="63"/>
      <c r="E119" s="63"/>
      <c r="F119" s="63"/>
      <c r="G119" s="561">
        <v>345038.2</v>
      </c>
      <c r="H119" s="647"/>
      <c r="I119" s="159"/>
      <c r="J119" s="326">
        <f>G119-J120-J121</f>
        <v>265038.2</v>
      </c>
    </row>
    <row r="120" spans="1:10" s="15" customFormat="1" ht="17.25" customHeight="1">
      <c r="A120" s="557"/>
      <c r="B120" s="500"/>
      <c r="C120" s="218" t="s">
        <v>101</v>
      </c>
      <c r="D120" s="84" t="s">
        <v>170</v>
      </c>
      <c r="E120" s="84">
        <v>3219.9</v>
      </c>
      <c r="F120" s="63">
        <v>164788.17</v>
      </c>
      <c r="G120" s="562"/>
      <c r="H120" s="492" t="s">
        <v>11</v>
      </c>
      <c r="I120" s="161">
        <v>63</v>
      </c>
      <c r="J120" s="669">
        <v>40000</v>
      </c>
    </row>
    <row r="121" spans="1:10" s="15" customFormat="1" ht="19.5" customHeight="1" thickBot="1">
      <c r="A121" s="548"/>
      <c r="B121" s="587"/>
      <c r="C121" s="215" t="s">
        <v>87</v>
      </c>
      <c r="D121" s="63"/>
      <c r="E121" s="63"/>
      <c r="F121" s="63"/>
      <c r="G121" s="563"/>
      <c r="H121" s="645" t="s">
        <v>15</v>
      </c>
      <c r="I121" s="162">
        <v>1</v>
      </c>
      <c r="J121" s="670">
        <v>40000</v>
      </c>
    </row>
    <row r="122" spans="1:10" s="15" customFormat="1" ht="19.5" customHeight="1" thickBot="1">
      <c r="A122" s="198">
        <v>39</v>
      </c>
      <c r="B122" s="185" t="s">
        <v>51</v>
      </c>
      <c r="C122" s="91" t="s">
        <v>71</v>
      </c>
      <c r="D122" s="287" t="s">
        <v>171</v>
      </c>
      <c r="E122" s="287">
        <v>3793.3</v>
      </c>
      <c r="F122" s="287">
        <v>0</v>
      </c>
      <c r="G122" s="275">
        <v>313857.64</v>
      </c>
      <c r="H122" s="652"/>
      <c r="I122" s="675"/>
      <c r="J122" s="676">
        <v>313857.64</v>
      </c>
    </row>
    <row r="123" spans="1:10" s="15" customFormat="1" ht="16.5" customHeight="1">
      <c r="A123" s="210">
        <v>40</v>
      </c>
      <c r="B123" s="237" t="s">
        <v>53</v>
      </c>
      <c r="C123" s="215" t="s">
        <v>87</v>
      </c>
      <c r="D123" s="84" t="s">
        <v>172</v>
      </c>
      <c r="E123" s="84">
        <v>4873.5</v>
      </c>
      <c r="F123" s="84">
        <v>-9547.97</v>
      </c>
      <c r="G123" s="84">
        <v>353625.25</v>
      </c>
      <c r="H123" s="647" t="s">
        <v>15</v>
      </c>
      <c r="I123" s="159">
        <v>1</v>
      </c>
      <c r="J123" s="326">
        <v>46000</v>
      </c>
    </row>
    <row r="124" spans="1:10" s="15" customFormat="1" ht="18" customHeight="1" thickBot="1">
      <c r="A124" s="211"/>
      <c r="B124" s="238"/>
      <c r="C124" s="215" t="s">
        <v>10</v>
      </c>
      <c r="D124" s="63"/>
      <c r="E124" s="63"/>
      <c r="F124" s="63"/>
      <c r="G124" s="84"/>
      <c r="H124" s="647" t="s">
        <v>11</v>
      </c>
      <c r="I124" s="159">
        <v>650</v>
      </c>
      <c r="J124" s="326">
        <f>G123-J123</f>
        <v>307625.25</v>
      </c>
    </row>
    <row r="125" spans="1:10" s="15" customFormat="1" ht="19.5" customHeight="1">
      <c r="A125" s="547">
        <v>41</v>
      </c>
      <c r="B125" s="535" t="s">
        <v>54</v>
      </c>
      <c r="C125" s="39" t="s">
        <v>117</v>
      </c>
      <c r="D125" s="79"/>
      <c r="E125" s="79"/>
      <c r="F125" s="79"/>
      <c r="G125" s="561">
        <v>285410.66</v>
      </c>
      <c r="H125" s="627" t="s">
        <v>61</v>
      </c>
      <c r="I125" s="168">
        <v>225</v>
      </c>
      <c r="J125" s="103">
        <f>G125-J126-J128</f>
        <v>155910.65999999997</v>
      </c>
    </row>
    <row r="126" spans="1:10" s="15" customFormat="1" ht="15.75" customHeight="1">
      <c r="A126" s="557"/>
      <c r="B126" s="536"/>
      <c r="C126" s="49" t="s">
        <v>116</v>
      </c>
      <c r="D126" s="84" t="s">
        <v>173</v>
      </c>
      <c r="E126" s="84">
        <v>3337.91</v>
      </c>
      <c r="F126" s="84">
        <v>19045.44</v>
      </c>
      <c r="G126" s="562"/>
      <c r="H126" s="648" t="s">
        <v>61</v>
      </c>
      <c r="I126" s="160">
        <v>115</v>
      </c>
      <c r="J126" s="107">
        <v>82500</v>
      </c>
    </row>
    <row r="127" spans="1:10" s="15" customFormat="1" ht="15.75" customHeight="1">
      <c r="A127" s="557"/>
      <c r="B127" s="536"/>
      <c r="C127" s="34" t="s">
        <v>111</v>
      </c>
      <c r="D127" s="84"/>
      <c r="E127" s="84"/>
      <c r="F127" s="84"/>
      <c r="G127" s="562"/>
      <c r="H127" s="645" t="s">
        <v>15</v>
      </c>
      <c r="I127" s="162">
        <v>12</v>
      </c>
      <c r="J127" s="670"/>
    </row>
    <row r="128" spans="1:10" s="15" customFormat="1" ht="16.5" customHeight="1" thickBot="1">
      <c r="A128" s="548"/>
      <c r="B128" s="537"/>
      <c r="C128" s="42" t="s">
        <v>118</v>
      </c>
      <c r="D128" s="75"/>
      <c r="E128" s="75"/>
      <c r="F128" s="75"/>
      <c r="G128" s="563"/>
      <c r="H128" s="641" t="s">
        <v>61</v>
      </c>
      <c r="I128" s="169">
        <v>52</v>
      </c>
      <c r="J128" s="104">
        <v>47000</v>
      </c>
    </row>
    <row r="129" spans="1:10" s="15" customFormat="1" ht="19.5" customHeight="1">
      <c r="A129" s="186">
        <v>42</v>
      </c>
      <c r="B129" s="494" t="s">
        <v>119</v>
      </c>
      <c r="C129" s="39" t="s">
        <v>120</v>
      </c>
      <c r="D129" s="84" t="s">
        <v>174</v>
      </c>
      <c r="E129" s="84">
        <v>3798.4</v>
      </c>
      <c r="F129" s="63">
        <v>-173516.28</v>
      </c>
      <c r="G129" s="191">
        <v>87661.69</v>
      </c>
      <c r="H129" s="653" t="s">
        <v>61</v>
      </c>
      <c r="I129" s="163">
        <v>192</v>
      </c>
      <c r="J129" s="338">
        <v>87661.69</v>
      </c>
    </row>
    <row r="130" spans="1:10" s="15" customFormat="1" ht="19.5" customHeight="1" thickBot="1">
      <c r="A130" s="334"/>
      <c r="B130" s="495"/>
      <c r="C130" s="63" t="s">
        <v>10</v>
      </c>
      <c r="D130" s="335"/>
      <c r="E130" s="84"/>
      <c r="F130" s="196"/>
      <c r="G130" s="336"/>
      <c r="H130" s="654"/>
      <c r="I130" s="166"/>
      <c r="J130" s="284"/>
    </row>
    <row r="131" spans="1:10" s="15" customFormat="1" ht="17.25" customHeight="1">
      <c r="A131" s="239"/>
      <c r="B131" s="228"/>
      <c r="C131" s="17" t="s">
        <v>102</v>
      </c>
      <c r="D131" s="254"/>
      <c r="E131" s="136"/>
      <c r="F131" s="243"/>
      <c r="G131" s="257"/>
      <c r="H131" s="653" t="s">
        <v>15</v>
      </c>
      <c r="I131" s="163">
        <v>6</v>
      </c>
      <c r="J131" s="103">
        <f>G132-J132-J133</f>
        <v>194043.65999999997</v>
      </c>
    </row>
    <row r="132" spans="1:10" s="15" customFormat="1" ht="18" customHeight="1">
      <c r="A132" s="240">
        <v>43</v>
      </c>
      <c r="B132" s="261" t="s">
        <v>132</v>
      </c>
      <c r="C132" s="27" t="s">
        <v>89</v>
      </c>
      <c r="D132" s="248" t="s">
        <v>175</v>
      </c>
      <c r="E132" s="138">
        <v>5152.57</v>
      </c>
      <c r="F132" s="248">
        <v>0</v>
      </c>
      <c r="G132" s="247">
        <v>302043.66</v>
      </c>
      <c r="H132" s="655" t="s">
        <v>13</v>
      </c>
      <c r="I132" s="165">
        <v>6</v>
      </c>
      <c r="J132" s="107">
        <v>18000</v>
      </c>
    </row>
    <row r="133" spans="1:10" s="15" customFormat="1" ht="17.25" customHeight="1" thickBot="1">
      <c r="A133" s="242"/>
      <c r="B133" s="127"/>
      <c r="C133" s="20" t="s">
        <v>103</v>
      </c>
      <c r="D133" s="255"/>
      <c r="E133" s="137"/>
      <c r="F133" s="255"/>
      <c r="G133" s="258"/>
      <c r="H133" s="656" t="s">
        <v>11</v>
      </c>
      <c r="I133" s="164">
        <v>340</v>
      </c>
      <c r="J133" s="104">
        <v>90000</v>
      </c>
    </row>
    <row r="134" spans="1:10" s="15" customFormat="1" ht="21" customHeight="1" thickBot="1">
      <c r="A134" s="289">
        <v>44</v>
      </c>
      <c r="B134" s="290" t="s">
        <v>55</v>
      </c>
      <c r="C134" s="291" t="s">
        <v>134</v>
      </c>
      <c r="D134" s="299" t="s">
        <v>176</v>
      </c>
      <c r="E134" s="287">
        <v>1910.5</v>
      </c>
      <c r="F134" s="287">
        <v>-57613.33</v>
      </c>
      <c r="G134" s="292">
        <v>11623.19</v>
      </c>
      <c r="H134" s="652" t="s">
        <v>11</v>
      </c>
      <c r="I134" s="675">
        <v>40</v>
      </c>
      <c r="J134" s="293">
        <v>11623.19</v>
      </c>
    </row>
    <row r="135" spans="1:10" s="15" customFormat="1" ht="17.25" customHeight="1">
      <c r="A135" s="194"/>
      <c r="B135" s="224"/>
      <c r="C135" s="39" t="s">
        <v>121</v>
      </c>
      <c r="D135" s="265"/>
      <c r="E135" s="265"/>
      <c r="F135" s="265"/>
      <c r="G135" s="176"/>
      <c r="H135" s="635" t="s">
        <v>11</v>
      </c>
      <c r="I135" s="156">
        <v>640</v>
      </c>
      <c r="J135" s="103">
        <f>G136-J136-J137-J138-J139</f>
        <v>171026.16999999998</v>
      </c>
    </row>
    <row r="136" spans="1:10" s="15" customFormat="1" ht="18.75" customHeight="1">
      <c r="A136" s="173">
        <v>45</v>
      </c>
      <c r="B136" s="199" t="s">
        <v>56</v>
      </c>
      <c r="C136" s="215" t="s">
        <v>87</v>
      </c>
      <c r="D136" s="208" t="s">
        <v>177</v>
      </c>
      <c r="E136" s="208">
        <v>6943.6</v>
      </c>
      <c r="F136" s="208">
        <v>82473.8</v>
      </c>
      <c r="G136" s="174">
        <v>337026.17</v>
      </c>
      <c r="H136" s="632" t="s">
        <v>15</v>
      </c>
      <c r="I136" s="160">
        <v>1</v>
      </c>
      <c r="J136" s="107">
        <v>40000</v>
      </c>
    </row>
    <row r="137" spans="1:10" s="15" customFormat="1" ht="18.75" customHeight="1">
      <c r="A137" s="173"/>
      <c r="B137" s="199"/>
      <c r="C137" s="49" t="s">
        <v>122</v>
      </c>
      <c r="D137" s="208"/>
      <c r="E137" s="208"/>
      <c r="F137" s="208"/>
      <c r="G137" s="174"/>
      <c r="H137" s="632"/>
      <c r="I137" s="160"/>
      <c r="J137" s="107">
        <v>40000</v>
      </c>
    </row>
    <row r="138" spans="1:10" s="15" customFormat="1" ht="17.25" customHeight="1">
      <c r="A138" s="173"/>
      <c r="B138" s="225"/>
      <c r="C138" s="274" t="s">
        <v>84</v>
      </c>
      <c r="D138" s="208"/>
      <c r="E138" s="208"/>
      <c r="F138" s="208"/>
      <c r="G138" s="45"/>
      <c r="H138" s="636" t="s">
        <v>11</v>
      </c>
      <c r="I138" s="273">
        <v>40</v>
      </c>
      <c r="J138" s="326">
        <v>21000</v>
      </c>
    </row>
    <row r="139" spans="1:10" s="15" customFormat="1" ht="18" customHeight="1" thickBot="1">
      <c r="A139" s="179"/>
      <c r="B139" s="220"/>
      <c r="C139" s="193" t="s">
        <v>113</v>
      </c>
      <c r="D139" s="268"/>
      <c r="E139" s="268"/>
      <c r="F139" s="268"/>
      <c r="G139" s="177"/>
      <c r="H139" s="646" t="s">
        <v>15</v>
      </c>
      <c r="I139" s="677"/>
      <c r="J139" s="104">
        <v>65000</v>
      </c>
    </row>
    <row r="140" spans="1:10" s="15" customFormat="1" ht="17.25" customHeight="1" thickBot="1">
      <c r="A140" s="186">
        <v>46</v>
      </c>
      <c r="B140" s="297" t="s">
        <v>57</v>
      </c>
      <c r="C140" s="63" t="s">
        <v>10</v>
      </c>
      <c r="D140" s="84" t="s">
        <v>178</v>
      </c>
      <c r="E140" s="84">
        <v>2303.7</v>
      </c>
      <c r="F140" s="84">
        <v>-56996.83</v>
      </c>
      <c r="G140" s="178">
        <v>146327.73</v>
      </c>
      <c r="H140" s="657" t="s">
        <v>11</v>
      </c>
      <c r="I140" s="675">
        <v>435</v>
      </c>
      <c r="J140" s="306">
        <v>146327.73</v>
      </c>
    </row>
    <row r="141" spans="1:10" s="15" customFormat="1" ht="16.5" customHeight="1">
      <c r="A141" s="278">
        <v>47</v>
      </c>
      <c r="B141" s="278" t="s">
        <v>58</v>
      </c>
      <c r="C141" s="17" t="s">
        <v>76</v>
      </c>
      <c r="D141" s="141" t="s">
        <v>179</v>
      </c>
      <c r="E141" s="141">
        <v>2273.7</v>
      </c>
      <c r="F141" s="141">
        <v>-35163.76</v>
      </c>
      <c r="G141" s="303">
        <v>66879.9</v>
      </c>
      <c r="H141" s="631" t="s">
        <v>15</v>
      </c>
      <c r="I141" s="168">
        <v>1</v>
      </c>
      <c r="J141" s="103">
        <v>40000</v>
      </c>
    </row>
    <row r="142" spans="1:10" s="15" customFormat="1" ht="16.5" customHeight="1" thickBot="1">
      <c r="A142" s="262"/>
      <c r="B142" s="262"/>
      <c r="C142" s="270" t="s">
        <v>123</v>
      </c>
      <c r="D142" s="142"/>
      <c r="E142" s="142"/>
      <c r="F142" s="142"/>
      <c r="G142" s="177"/>
      <c r="H142" s="656" t="s">
        <v>15</v>
      </c>
      <c r="I142" s="169">
        <v>54</v>
      </c>
      <c r="J142" s="104">
        <f>G141-J141</f>
        <v>26879.899999999994</v>
      </c>
    </row>
    <row r="143" spans="1:10" s="15" customFormat="1" ht="17.25" customHeight="1" thickBot="1">
      <c r="A143" s="296">
        <v>48</v>
      </c>
      <c r="B143" s="323" t="s">
        <v>59</v>
      </c>
      <c r="C143" s="91" t="s">
        <v>87</v>
      </c>
      <c r="D143" s="295" t="s">
        <v>180</v>
      </c>
      <c r="E143" s="295">
        <v>2310.1</v>
      </c>
      <c r="F143" s="295">
        <v>33888.29</v>
      </c>
      <c r="G143" s="292">
        <v>118992.37</v>
      </c>
      <c r="H143" s="629" t="s">
        <v>15</v>
      </c>
      <c r="I143" s="675">
        <v>1</v>
      </c>
      <c r="J143" s="293">
        <v>118992.37</v>
      </c>
    </row>
    <row r="144" spans="1:10" s="15" customFormat="1" ht="16.5" customHeight="1">
      <c r="A144" s="557">
        <v>49</v>
      </c>
      <c r="B144" s="578" t="s">
        <v>60</v>
      </c>
      <c r="C144" s="55" t="s">
        <v>87</v>
      </c>
      <c r="D144" s="84"/>
      <c r="E144" s="84"/>
      <c r="F144" s="84"/>
      <c r="G144" s="497">
        <v>394260.59</v>
      </c>
      <c r="H144" s="631" t="s">
        <v>15</v>
      </c>
      <c r="I144" s="168">
        <v>1</v>
      </c>
      <c r="J144" s="103">
        <v>45000</v>
      </c>
    </row>
    <row r="145" spans="1:10" s="15" customFormat="1" ht="15.75" customHeight="1">
      <c r="A145" s="557"/>
      <c r="B145" s="579"/>
      <c r="C145" s="24" t="s">
        <v>97</v>
      </c>
      <c r="D145" s="138" t="s">
        <v>181</v>
      </c>
      <c r="E145" s="138">
        <v>6080.55</v>
      </c>
      <c r="F145" s="138">
        <v>39278.08</v>
      </c>
      <c r="G145" s="497"/>
      <c r="H145" s="647"/>
      <c r="I145" s="159"/>
      <c r="J145" s="326">
        <v>280000</v>
      </c>
    </row>
    <row r="146" spans="1:10" s="15" customFormat="1" ht="17.25" customHeight="1" thickBot="1">
      <c r="A146" s="557"/>
      <c r="B146" s="579"/>
      <c r="C146" s="42" t="s">
        <v>52</v>
      </c>
      <c r="D146" s="140"/>
      <c r="E146" s="140"/>
      <c r="F146" s="140"/>
      <c r="G146" s="498"/>
      <c r="H146" s="643" t="s">
        <v>61</v>
      </c>
      <c r="I146" s="169">
        <v>140</v>
      </c>
      <c r="J146" s="104">
        <f>G144-J144-J145</f>
        <v>69260.59000000003</v>
      </c>
    </row>
    <row r="147" spans="1:10" s="15" customFormat="1" ht="18.75" customHeight="1">
      <c r="A147" s="547">
        <v>50</v>
      </c>
      <c r="B147" s="580" t="s">
        <v>62</v>
      </c>
      <c r="C147" s="55" t="s">
        <v>87</v>
      </c>
      <c r="D147" s="136"/>
      <c r="E147" s="136"/>
      <c r="F147" s="136"/>
      <c r="G147" s="549">
        <v>363667.38</v>
      </c>
      <c r="H147" s="631" t="s">
        <v>15</v>
      </c>
      <c r="I147" s="168">
        <v>1</v>
      </c>
      <c r="J147" s="103">
        <v>40000</v>
      </c>
    </row>
    <row r="148" spans="1:10" s="15" customFormat="1" ht="17.25" customHeight="1">
      <c r="A148" s="557"/>
      <c r="B148" s="581"/>
      <c r="C148" s="24" t="s">
        <v>196</v>
      </c>
      <c r="D148" s="138"/>
      <c r="E148" s="138"/>
      <c r="F148" s="138"/>
      <c r="G148" s="545"/>
      <c r="H148" s="655" t="s">
        <v>11</v>
      </c>
      <c r="I148" s="160">
        <v>145</v>
      </c>
      <c r="J148" s="107">
        <v>65000</v>
      </c>
    </row>
    <row r="149" spans="1:10" s="15" customFormat="1" ht="17.25" customHeight="1">
      <c r="A149" s="557"/>
      <c r="B149" s="581"/>
      <c r="C149" s="27" t="s">
        <v>38</v>
      </c>
      <c r="D149" s="138" t="s">
        <v>182</v>
      </c>
      <c r="E149" s="138">
        <v>5115.3</v>
      </c>
      <c r="F149" s="138">
        <v>137161.86</v>
      </c>
      <c r="G149" s="545"/>
      <c r="H149" s="655" t="s">
        <v>61</v>
      </c>
      <c r="I149" s="160">
        <v>100</v>
      </c>
      <c r="J149" s="107">
        <v>16000</v>
      </c>
    </row>
    <row r="150" spans="1:10" s="15" customFormat="1" ht="17.25" customHeight="1">
      <c r="A150" s="557"/>
      <c r="B150" s="581"/>
      <c r="C150" s="49" t="s">
        <v>113</v>
      </c>
      <c r="D150" s="138"/>
      <c r="E150" s="138"/>
      <c r="F150" s="138"/>
      <c r="G150" s="545"/>
      <c r="H150" s="490"/>
      <c r="I150" s="161"/>
      <c r="J150" s="669">
        <v>45000</v>
      </c>
    </row>
    <row r="151" spans="1:10" s="15" customFormat="1" ht="20.25" customHeight="1" thickBot="1">
      <c r="A151" s="548"/>
      <c r="B151" s="582"/>
      <c r="C151" s="75" t="s">
        <v>52</v>
      </c>
      <c r="D151" s="137"/>
      <c r="E151" s="137"/>
      <c r="F151" s="137"/>
      <c r="G151" s="546"/>
      <c r="H151" s="651"/>
      <c r="I151" s="169"/>
      <c r="J151" s="104">
        <f>G147-J147-J148-J149-J150</f>
        <v>197667.38</v>
      </c>
    </row>
    <row r="152" spans="1:10" s="15" customFormat="1" ht="18" customHeight="1">
      <c r="A152" s="557">
        <v>51</v>
      </c>
      <c r="B152" s="576" t="s">
        <v>63</v>
      </c>
      <c r="C152" s="102" t="s">
        <v>126</v>
      </c>
      <c r="D152" s="256" t="s">
        <v>183</v>
      </c>
      <c r="E152" s="256">
        <v>6392.7</v>
      </c>
      <c r="F152" s="256">
        <v>45297.63</v>
      </c>
      <c r="G152" s="594">
        <v>324530.76</v>
      </c>
      <c r="H152" s="658" t="s">
        <v>11</v>
      </c>
      <c r="I152" s="159"/>
      <c r="J152" s="326">
        <f>G152-J154</f>
        <v>286530.76</v>
      </c>
    </row>
    <row r="153" spans="1:10" s="15" customFormat="1" ht="18" customHeight="1">
      <c r="A153" s="557"/>
      <c r="B153" s="577"/>
      <c r="C153" s="27" t="s">
        <v>16</v>
      </c>
      <c r="D153" s="256"/>
      <c r="E153" s="256"/>
      <c r="F153" s="256"/>
      <c r="G153" s="594"/>
      <c r="H153" s="493"/>
      <c r="I153" s="161"/>
      <c r="J153" s="669"/>
    </row>
    <row r="154" spans="1:10" s="15" customFormat="1" ht="19.5" customHeight="1" thickBot="1">
      <c r="A154" s="548"/>
      <c r="B154" s="533"/>
      <c r="C154" s="42" t="s">
        <v>87</v>
      </c>
      <c r="D154" s="140"/>
      <c r="E154" s="140"/>
      <c r="F154" s="140"/>
      <c r="G154" s="595"/>
      <c r="H154" s="641" t="s">
        <v>15</v>
      </c>
      <c r="I154" s="169">
        <v>1</v>
      </c>
      <c r="J154" s="104">
        <v>38000</v>
      </c>
    </row>
    <row r="155" spans="1:10" s="15" customFormat="1" ht="18" customHeight="1">
      <c r="A155" s="547">
        <v>52</v>
      </c>
      <c r="B155" s="559" t="s">
        <v>64</v>
      </c>
      <c r="C155" s="39" t="s">
        <v>87</v>
      </c>
      <c r="D155" s="84"/>
      <c r="E155" s="84"/>
      <c r="F155" s="84"/>
      <c r="G155" s="561">
        <v>331912.37</v>
      </c>
      <c r="H155" s="647" t="s">
        <v>15</v>
      </c>
      <c r="I155" s="159">
        <v>1</v>
      </c>
      <c r="J155" s="326">
        <v>40000</v>
      </c>
    </row>
    <row r="156" spans="1:10" s="15" customFormat="1" ht="16.5" customHeight="1">
      <c r="A156" s="557"/>
      <c r="B156" s="559"/>
      <c r="C156" s="24" t="s">
        <v>97</v>
      </c>
      <c r="D156" s="84" t="s">
        <v>184</v>
      </c>
      <c r="E156" s="84">
        <v>3352.3</v>
      </c>
      <c r="F156" s="84">
        <v>111867.41</v>
      </c>
      <c r="G156" s="562"/>
      <c r="H156" s="492"/>
      <c r="I156" s="161"/>
      <c r="J156" s="669">
        <f>G155-J155-J157</f>
        <v>191912.37</v>
      </c>
    </row>
    <row r="157" spans="1:10" s="15" customFormat="1" ht="18.75" customHeight="1" thickBot="1">
      <c r="A157" s="548"/>
      <c r="B157" s="559"/>
      <c r="C157" s="34" t="s">
        <v>127</v>
      </c>
      <c r="D157" s="84"/>
      <c r="E157" s="84"/>
      <c r="F157" s="84"/>
      <c r="G157" s="563"/>
      <c r="H157" s="649" t="s">
        <v>61</v>
      </c>
      <c r="I157" s="169">
        <v>69</v>
      </c>
      <c r="J157" s="104">
        <v>100000</v>
      </c>
    </row>
    <row r="158" spans="1:10" s="15" customFormat="1" ht="17.25" customHeight="1">
      <c r="A158" s="547">
        <v>53</v>
      </c>
      <c r="B158" s="591" t="s">
        <v>65</v>
      </c>
      <c r="C158" s="39" t="s">
        <v>87</v>
      </c>
      <c r="D158" s="139" t="s">
        <v>185</v>
      </c>
      <c r="E158" s="139">
        <v>5588.73</v>
      </c>
      <c r="F158" s="139">
        <v>-25283.32</v>
      </c>
      <c r="G158" s="561">
        <v>199383.62</v>
      </c>
      <c r="H158" s="647" t="s">
        <v>15</v>
      </c>
      <c r="I158" s="159">
        <v>1</v>
      </c>
      <c r="J158" s="326">
        <v>40000</v>
      </c>
    </row>
    <row r="159" spans="1:10" s="15" customFormat="1" ht="18.75" customHeight="1" thickBot="1">
      <c r="A159" s="548"/>
      <c r="B159" s="593"/>
      <c r="C159" s="42" t="s">
        <v>127</v>
      </c>
      <c r="D159" s="140"/>
      <c r="E159" s="140"/>
      <c r="F159" s="140"/>
      <c r="G159" s="563"/>
      <c r="H159" s="651" t="s">
        <v>61</v>
      </c>
      <c r="I159" s="169">
        <v>115</v>
      </c>
      <c r="J159" s="104">
        <f>G158-J158</f>
        <v>159383.62</v>
      </c>
    </row>
    <row r="160" spans="1:10" s="15" customFormat="1" ht="16.5" customHeight="1">
      <c r="A160" s="557">
        <v>54</v>
      </c>
      <c r="B160" s="559" t="s">
        <v>66</v>
      </c>
      <c r="C160" s="27" t="s">
        <v>16</v>
      </c>
      <c r="D160" s="138"/>
      <c r="E160" s="138"/>
      <c r="F160" s="138"/>
      <c r="G160" s="497">
        <v>282388.74</v>
      </c>
      <c r="H160" s="659" t="s">
        <v>61</v>
      </c>
      <c r="I160" s="160">
        <v>200</v>
      </c>
      <c r="J160" s="107">
        <v>32000</v>
      </c>
    </row>
    <row r="161" spans="1:10" s="15" customFormat="1" ht="15" customHeight="1">
      <c r="A161" s="557"/>
      <c r="B161" s="559"/>
      <c r="C161" s="49" t="s">
        <v>87</v>
      </c>
      <c r="D161" s="266" t="s">
        <v>186</v>
      </c>
      <c r="E161" s="84">
        <v>6934.65</v>
      </c>
      <c r="F161" s="84">
        <v>25251.92</v>
      </c>
      <c r="G161" s="497"/>
      <c r="H161" s="647" t="s">
        <v>15</v>
      </c>
      <c r="I161" s="159">
        <v>1</v>
      </c>
      <c r="J161" s="326">
        <v>38000</v>
      </c>
    </row>
    <row r="162" spans="1:10" ht="15.75" thickBot="1">
      <c r="A162" s="548"/>
      <c r="B162" s="559"/>
      <c r="C162" s="34" t="s">
        <v>128</v>
      </c>
      <c r="D162" s="84"/>
      <c r="E162" s="84"/>
      <c r="F162" s="84"/>
      <c r="G162" s="498"/>
      <c r="H162" s="660" t="s">
        <v>61</v>
      </c>
      <c r="I162" s="162">
        <v>172</v>
      </c>
      <c r="J162" s="670">
        <f>G160-J160-J161</f>
        <v>212388.74</v>
      </c>
    </row>
    <row r="163" spans="1:10" ht="17.25" customHeight="1">
      <c r="A163" s="554">
        <v>55</v>
      </c>
      <c r="B163" s="583" t="s">
        <v>67</v>
      </c>
      <c r="C163" s="187" t="s">
        <v>87</v>
      </c>
      <c r="D163" s="300" t="s">
        <v>187</v>
      </c>
      <c r="E163" s="139">
        <v>4586.1</v>
      </c>
      <c r="F163" s="139">
        <v>-35734.46</v>
      </c>
      <c r="G163" s="496">
        <v>119459.16</v>
      </c>
      <c r="H163" s="627" t="s">
        <v>15</v>
      </c>
      <c r="I163" s="168">
        <v>1</v>
      </c>
      <c r="J163" s="103">
        <v>40000</v>
      </c>
    </row>
    <row r="164" spans="1:10" ht="17.25" customHeight="1">
      <c r="A164" s="555"/>
      <c r="B164" s="584"/>
      <c r="C164" s="197" t="s">
        <v>10</v>
      </c>
      <c r="D164" s="266"/>
      <c r="E164" s="84"/>
      <c r="F164" s="84"/>
      <c r="G164" s="497"/>
      <c r="H164" s="492"/>
      <c r="I164" s="161"/>
      <c r="J164" s="669"/>
    </row>
    <row r="165" spans="1:10" ht="18" customHeight="1" thickBot="1">
      <c r="A165" s="556"/>
      <c r="B165" s="585"/>
      <c r="C165" s="188" t="s">
        <v>195</v>
      </c>
      <c r="D165" s="75"/>
      <c r="E165" s="75"/>
      <c r="F165" s="75"/>
      <c r="G165" s="498"/>
      <c r="H165" s="641" t="s">
        <v>11</v>
      </c>
      <c r="I165" s="169"/>
      <c r="J165" s="104">
        <f>G163-J163</f>
        <v>79459.16</v>
      </c>
    </row>
    <row r="166" spans="1:10" ht="21.75" customHeight="1" thickBot="1">
      <c r="A166" s="242"/>
      <c r="B166" s="315" t="s">
        <v>68</v>
      </c>
      <c r="C166" s="110"/>
      <c r="D166" s="110"/>
      <c r="E166" s="110"/>
      <c r="F166" s="282">
        <f>SUM(F8:F165)</f>
        <v>-323338.0899999998</v>
      </c>
      <c r="G166" s="331">
        <f>SUM(G8:G165)</f>
        <v>12809377.609999998</v>
      </c>
      <c r="H166" s="661"/>
      <c r="I166" s="109"/>
      <c r="J166" s="678">
        <f>SUM(J8:J165)</f>
        <v>12809377.61</v>
      </c>
    </row>
    <row r="167" spans="1:10" ht="0.75" customHeight="1" hidden="1">
      <c r="A167" s="109"/>
      <c r="B167" s="114"/>
      <c r="C167" s="113"/>
      <c r="D167" s="113"/>
      <c r="E167" s="113"/>
      <c r="F167" s="113"/>
      <c r="G167" s="113"/>
      <c r="H167" s="115"/>
      <c r="I167" s="113"/>
      <c r="J167" s="116"/>
    </row>
    <row r="168" spans="1:10" ht="20.25" customHeight="1">
      <c r="A168" s="113"/>
      <c r="B168" s="114"/>
      <c r="C168" s="113"/>
      <c r="D168" s="113"/>
      <c r="E168" s="113"/>
      <c r="F168" s="113"/>
      <c r="G168" s="113"/>
      <c r="H168" s="115"/>
      <c r="I168" s="113"/>
      <c r="J168" s="116"/>
    </row>
    <row r="169" spans="1:10" ht="20.25" customHeight="1">
      <c r="A169" s="113"/>
      <c r="B169" s="114"/>
      <c r="C169" s="113"/>
      <c r="D169" s="113"/>
      <c r="E169" s="113"/>
      <c r="F169" s="113"/>
      <c r="G169" s="113"/>
      <c r="H169" s="115"/>
      <c r="I169" s="113"/>
      <c r="J169" s="116"/>
    </row>
    <row r="170" spans="1:10" ht="22.5" customHeight="1" hidden="1">
      <c r="A170" s="113"/>
      <c r="B170" s="114"/>
      <c r="C170" s="113"/>
      <c r="D170" s="113"/>
      <c r="E170" s="113"/>
      <c r="F170" s="113"/>
      <c r="G170" s="113"/>
      <c r="H170" s="115"/>
      <c r="I170" s="113"/>
      <c r="J170" s="116"/>
    </row>
    <row r="171" spans="1:10" ht="0.75" customHeight="1" hidden="1">
      <c r="A171" s="113"/>
      <c r="B171" s="114"/>
      <c r="C171" s="113"/>
      <c r="D171" s="113"/>
      <c r="E171" s="113"/>
      <c r="F171" s="113"/>
      <c r="G171" s="113"/>
      <c r="H171" s="115"/>
      <c r="I171" s="113"/>
      <c r="J171" s="116"/>
    </row>
    <row r="172" spans="1:10" ht="15.75">
      <c r="A172" s="113"/>
      <c r="B172" s="119"/>
      <c r="C172" s="311"/>
      <c r="D172" s="311"/>
      <c r="E172" s="311"/>
      <c r="F172" s="311"/>
      <c r="G172" s="311"/>
      <c r="H172" s="312"/>
      <c r="I172" s="311"/>
      <c r="J172" s="119"/>
    </row>
    <row r="173" ht="15.75">
      <c r="A173" s="119"/>
    </row>
    <row r="174" spans="1:2" ht="9" customHeight="1">
      <c r="A174" s="119"/>
      <c r="B174" s="15"/>
    </row>
    <row r="175" ht="0.75" customHeight="1" hidden="1">
      <c r="B175" s="15"/>
    </row>
    <row r="176" spans="1:10" ht="15">
      <c r="A176" s="15"/>
      <c r="B176" s="15"/>
      <c r="J176" s="120"/>
    </row>
    <row r="177" ht="18.75">
      <c r="A177" s="118"/>
    </row>
    <row r="178" spans="1:10" ht="15">
      <c r="A178" s="596"/>
      <c r="B178" s="387"/>
      <c r="C178" s="113"/>
      <c r="D178" s="113"/>
      <c r="E178" s="113"/>
      <c r="F178" s="113"/>
      <c r="G178" s="113"/>
      <c r="H178" s="115"/>
      <c r="I178" s="113"/>
      <c r="J178" s="113"/>
    </row>
    <row r="179" spans="1:10" ht="15">
      <c r="A179" s="596"/>
      <c r="B179" s="387"/>
      <c r="C179" s="113"/>
      <c r="D179" s="113"/>
      <c r="E179" s="113"/>
      <c r="F179" s="113"/>
      <c r="G179" s="113"/>
      <c r="H179" s="115"/>
      <c r="I179" s="113"/>
      <c r="J179" s="113"/>
    </row>
    <row r="180" spans="1:10" ht="15">
      <c r="A180" s="596"/>
      <c r="B180" s="388"/>
      <c r="C180" s="113"/>
      <c r="D180" s="113"/>
      <c r="E180" s="113"/>
      <c r="F180" s="113"/>
      <c r="G180" s="113"/>
      <c r="H180" s="115"/>
      <c r="I180" s="113"/>
      <c r="J180" s="525"/>
    </row>
    <row r="181" spans="1:10" ht="15">
      <c r="A181" s="596"/>
      <c r="B181" s="389"/>
      <c r="C181" s="113"/>
      <c r="D181" s="113"/>
      <c r="E181" s="113"/>
      <c r="F181" s="113"/>
      <c r="G181" s="113"/>
      <c r="H181" s="115"/>
      <c r="I181" s="113"/>
      <c r="J181" s="525"/>
    </row>
    <row r="182" spans="1:10" ht="18.75">
      <c r="A182" s="390"/>
      <c r="B182" s="113"/>
      <c r="C182" s="391"/>
      <c r="D182" s="391"/>
      <c r="E182" s="391"/>
      <c r="F182" s="391"/>
      <c r="G182" s="391"/>
      <c r="H182" s="392"/>
      <c r="I182" s="393"/>
      <c r="J182" s="525"/>
    </row>
    <row r="183" spans="1:10" ht="18.75">
      <c r="A183" s="390"/>
      <c r="B183" s="113"/>
      <c r="C183" s="391"/>
      <c r="D183" s="391"/>
      <c r="E183" s="391"/>
      <c r="F183" s="391"/>
      <c r="G183" s="391"/>
      <c r="H183" s="392"/>
      <c r="I183" s="396"/>
      <c r="J183" s="397"/>
    </row>
    <row r="184" spans="1:10" ht="18.75">
      <c r="A184" s="399"/>
      <c r="B184" s="113"/>
      <c r="C184" s="391"/>
      <c r="D184" s="391"/>
      <c r="E184" s="391"/>
      <c r="F184" s="391"/>
      <c r="G184" s="391"/>
      <c r="H184" s="392"/>
      <c r="I184" s="396"/>
      <c r="J184" s="397"/>
    </row>
    <row r="185" spans="1:10" ht="15">
      <c r="A185" s="600"/>
      <c r="B185" s="601"/>
      <c r="C185" s="601"/>
      <c r="D185" s="400"/>
      <c r="E185" s="400"/>
      <c r="F185" s="400"/>
      <c r="G185" s="401"/>
      <c r="H185" s="601"/>
      <c r="I185" s="602"/>
      <c r="J185" s="602"/>
    </row>
    <row r="186" spans="1:10" ht="15">
      <c r="A186" s="600"/>
      <c r="B186" s="601"/>
      <c r="C186" s="601"/>
      <c r="D186" s="400"/>
      <c r="E186" s="400"/>
      <c r="F186" s="400"/>
      <c r="G186" s="401"/>
      <c r="H186" s="601"/>
      <c r="I186" s="596"/>
      <c r="J186" s="596"/>
    </row>
    <row r="187" spans="1:10" ht="15">
      <c r="A187" s="600"/>
      <c r="B187" s="601"/>
      <c r="C187" s="601"/>
      <c r="D187" s="400"/>
      <c r="E187" s="400"/>
      <c r="F187" s="400"/>
      <c r="G187" s="401"/>
      <c r="H187" s="601"/>
      <c r="I187" s="401"/>
      <c r="J187" s="601"/>
    </row>
    <row r="188" spans="1:10" ht="15">
      <c r="A188" s="600"/>
      <c r="B188" s="601"/>
      <c r="C188" s="601"/>
      <c r="D188" s="400"/>
      <c r="E188" s="400"/>
      <c r="F188" s="400"/>
      <c r="G188" s="401"/>
      <c r="H188" s="601"/>
      <c r="I188" s="401"/>
      <c r="J188" s="601"/>
    </row>
    <row r="189" spans="1:10" ht="15">
      <c r="A189" s="403"/>
      <c r="B189" s="603"/>
      <c r="C189" s="135"/>
      <c r="D189" s="248"/>
      <c r="E189" s="248"/>
      <c r="F189" s="248"/>
      <c r="G189" s="117"/>
      <c r="H189" s="400"/>
      <c r="I189" s="405"/>
      <c r="J189" s="16"/>
    </row>
    <row r="190" spans="1:10" ht="15">
      <c r="A190" s="403"/>
      <c r="B190" s="603"/>
      <c r="C190" s="135"/>
      <c r="D190" s="248"/>
      <c r="E190" s="248"/>
      <c r="F190" s="248"/>
      <c r="G190" s="407"/>
      <c r="H190" s="400"/>
      <c r="I190" s="405"/>
      <c r="J190" s="16"/>
    </row>
    <row r="191" spans="1:10" ht="15">
      <c r="A191" s="403"/>
      <c r="B191" s="234"/>
      <c r="C191" s="135"/>
      <c r="D191" s="248"/>
      <c r="E191" s="248"/>
      <c r="F191" s="248"/>
      <c r="G191" s="407"/>
      <c r="H191" s="400"/>
      <c r="I191" s="405"/>
      <c r="J191" s="16"/>
    </row>
    <row r="192" spans="1:10" ht="15">
      <c r="A192" s="403"/>
      <c r="B192" s="234"/>
      <c r="C192" s="135"/>
      <c r="D192" s="248"/>
      <c r="E192" s="248"/>
      <c r="F192" s="248"/>
      <c r="G192" s="117"/>
      <c r="H192" s="400"/>
      <c r="I192" s="405"/>
      <c r="J192" s="16"/>
    </row>
    <row r="193" spans="1:10" ht="15">
      <c r="A193" s="403"/>
      <c r="B193" s="234"/>
      <c r="C193" s="135"/>
      <c r="D193" s="248"/>
      <c r="E193" s="248"/>
      <c r="F193" s="248"/>
      <c r="G193" s="407"/>
      <c r="H193" s="408"/>
      <c r="I193" s="405"/>
      <c r="J193" s="16"/>
    </row>
    <row r="194" spans="1:10" ht="15">
      <c r="A194" s="589"/>
      <c r="B194" s="589"/>
      <c r="C194" s="135"/>
      <c r="D194" s="248"/>
      <c r="E194" s="248"/>
      <c r="F194" s="248"/>
      <c r="G194" s="604"/>
      <c r="H194" s="408"/>
      <c r="I194" s="412"/>
      <c r="J194" s="16"/>
    </row>
    <row r="195" spans="1:10" ht="15">
      <c r="A195" s="589"/>
      <c r="B195" s="589"/>
      <c r="C195" s="135"/>
      <c r="D195" s="248"/>
      <c r="E195" s="248"/>
      <c r="F195" s="248"/>
      <c r="G195" s="604"/>
      <c r="H195" s="408"/>
      <c r="I195" s="412"/>
      <c r="J195" s="16"/>
    </row>
    <row r="196" spans="1:10" ht="15">
      <c r="A196" s="589"/>
      <c r="B196" s="589"/>
      <c r="C196" s="135"/>
      <c r="D196" s="248"/>
      <c r="E196" s="248"/>
      <c r="F196" s="248"/>
      <c r="G196" s="604"/>
      <c r="H196" s="408"/>
      <c r="I196" s="412"/>
      <c r="J196" s="16"/>
    </row>
    <row r="197" spans="1:10" ht="15">
      <c r="A197" s="589"/>
      <c r="B197" s="589"/>
      <c r="C197" s="135"/>
      <c r="D197" s="248"/>
      <c r="E197" s="248"/>
      <c r="F197" s="248"/>
      <c r="G197" s="604"/>
      <c r="H197" s="408"/>
      <c r="I197" s="412"/>
      <c r="J197" s="414"/>
    </row>
    <row r="198" spans="1:10" ht="15">
      <c r="A198" s="589"/>
      <c r="B198" s="589"/>
      <c r="C198" s="135"/>
      <c r="D198" s="248"/>
      <c r="E198" s="248"/>
      <c r="F198" s="248"/>
      <c r="G198" s="604"/>
      <c r="H198" s="408"/>
      <c r="I198" s="412"/>
      <c r="J198" s="16"/>
    </row>
    <row r="199" spans="1:10" ht="15">
      <c r="A199" s="589"/>
      <c r="B199" s="589"/>
      <c r="C199" s="135"/>
      <c r="D199" s="248"/>
      <c r="E199" s="248"/>
      <c r="F199" s="248"/>
      <c r="G199" s="604"/>
      <c r="H199" s="408"/>
      <c r="I199" s="412"/>
      <c r="J199" s="16"/>
    </row>
    <row r="200" spans="1:10" ht="15">
      <c r="A200" s="589"/>
      <c r="B200" s="589"/>
      <c r="C200" s="196"/>
      <c r="D200" s="335"/>
      <c r="E200" s="335"/>
      <c r="F200" s="335"/>
      <c r="G200" s="604"/>
      <c r="H200" s="408"/>
      <c r="I200" s="415"/>
      <c r="J200" s="16"/>
    </row>
    <row r="201" spans="1:10" ht="15">
      <c r="A201" s="589"/>
      <c r="B201" s="559"/>
      <c r="C201" s="196"/>
      <c r="D201" s="417"/>
      <c r="E201" s="335"/>
      <c r="F201" s="335"/>
      <c r="G201" s="604"/>
      <c r="H201" s="408"/>
      <c r="I201" s="418"/>
      <c r="J201" s="16"/>
    </row>
    <row r="202" spans="1:10" ht="15">
      <c r="A202" s="589"/>
      <c r="B202" s="559"/>
      <c r="C202" s="135"/>
      <c r="D202" s="419"/>
      <c r="E202" s="335"/>
      <c r="F202" s="335"/>
      <c r="G202" s="604"/>
      <c r="H202" s="408"/>
      <c r="I202" s="418"/>
      <c r="J202" s="16"/>
    </row>
    <row r="203" spans="1:10" ht="15">
      <c r="A203" s="348"/>
      <c r="B203" s="420"/>
      <c r="C203" s="135"/>
      <c r="D203" s="421"/>
      <c r="E203" s="248"/>
      <c r="F203" s="248"/>
      <c r="G203" s="117"/>
      <c r="H203" s="408"/>
      <c r="I203" s="418"/>
      <c r="J203" s="16"/>
    </row>
    <row r="204" spans="1:10" ht="15">
      <c r="A204" s="348"/>
      <c r="B204" s="420"/>
      <c r="C204" s="135"/>
      <c r="D204" s="422"/>
      <c r="E204" s="248"/>
      <c r="F204" s="248"/>
      <c r="G204" s="117"/>
      <c r="H204" s="408"/>
      <c r="I204" s="418"/>
      <c r="J204" s="16"/>
    </row>
    <row r="205" spans="1:10" ht="15">
      <c r="A205" s="348"/>
      <c r="B205" s="420"/>
      <c r="C205" s="135"/>
      <c r="D205" s="421"/>
      <c r="E205" s="248"/>
      <c r="F205" s="248"/>
      <c r="G205" s="117"/>
      <c r="H205" s="408"/>
      <c r="I205" s="418"/>
      <c r="J205" s="16"/>
    </row>
    <row r="206" spans="1:10" ht="15">
      <c r="A206" s="348"/>
      <c r="B206" s="420"/>
      <c r="C206" s="135"/>
      <c r="D206" s="422"/>
      <c r="E206" s="248"/>
      <c r="F206" s="248"/>
      <c r="G206" s="117"/>
      <c r="H206" s="408"/>
      <c r="I206" s="418"/>
      <c r="J206" s="16"/>
    </row>
    <row r="207" spans="1:10" ht="15">
      <c r="A207" s="348"/>
      <c r="B207" s="420"/>
      <c r="C207" s="135"/>
      <c r="D207" s="421"/>
      <c r="E207" s="248"/>
      <c r="F207" s="248"/>
      <c r="G207" s="407"/>
      <c r="H207" s="408"/>
      <c r="I207" s="418"/>
      <c r="J207" s="16"/>
    </row>
    <row r="208" spans="1:10" ht="15">
      <c r="A208" s="589"/>
      <c r="B208" s="559"/>
      <c r="C208" s="196"/>
      <c r="D208" s="423"/>
      <c r="E208" s="424"/>
      <c r="F208" s="424"/>
      <c r="G208" s="605"/>
      <c r="H208" s="419"/>
      <c r="I208" s="418"/>
      <c r="J208" s="16"/>
    </row>
    <row r="209" spans="1:10" ht="15">
      <c r="A209" s="589"/>
      <c r="B209" s="559"/>
      <c r="C209" s="135"/>
      <c r="D209" s="422"/>
      <c r="E209" s="248"/>
      <c r="F209" s="248"/>
      <c r="G209" s="605"/>
      <c r="H209" s="419"/>
      <c r="I209" s="418"/>
      <c r="J209" s="16"/>
    </row>
    <row r="210" spans="1:10" ht="15">
      <c r="A210" s="589"/>
      <c r="B210" s="559"/>
      <c r="C210" s="135"/>
      <c r="D210" s="423"/>
      <c r="E210" s="424"/>
      <c r="F210" s="424"/>
      <c r="G210" s="605"/>
      <c r="H210" s="408"/>
      <c r="I210" s="418"/>
      <c r="J210" s="16"/>
    </row>
    <row r="211" spans="1:10" ht="15">
      <c r="A211" s="606"/>
      <c r="B211" s="344"/>
      <c r="C211" s="135"/>
      <c r="D211" s="422"/>
      <c r="E211" s="248"/>
      <c r="F211" s="248"/>
      <c r="G211" s="16"/>
      <c r="H211" s="408"/>
      <c r="I211" s="418"/>
      <c r="J211" s="16"/>
    </row>
    <row r="212" spans="1:10" ht="15">
      <c r="A212" s="606"/>
      <c r="B212" s="344"/>
      <c r="C212" s="135"/>
      <c r="D212" s="425"/>
      <c r="E212" s="135"/>
      <c r="F212" s="135"/>
      <c r="G212" s="414"/>
      <c r="H212" s="419"/>
      <c r="I212" s="418"/>
      <c r="J212" s="16"/>
    </row>
    <row r="213" spans="1:10" ht="15">
      <c r="A213" s="589"/>
      <c r="B213" s="559"/>
      <c r="C213" s="196"/>
      <c r="D213" s="423"/>
      <c r="E213" s="424"/>
      <c r="F213" s="424"/>
      <c r="G213" s="607"/>
      <c r="H213" s="408"/>
      <c r="I213" s="418"/>
      <c r="J213" s="16"/>
    </row>
    <row r="214" spans="1:10" ht="15">
      <c r="A214" s="589"/>
      <c r="B214" s="559"/>
      <c r="C214" s="196"/>
      <c r="D214" s="248"/>
      <c r="E214" s="248"/>
      <c r="F214" s="248"/>
      <c r="G214" s="607"/>
      <c r="H214" s="408"/>
      <c r="I214" s="418"/>
      <c r="J214" s="16"/>
    </row>
    <row r="215" spans="1:10" ht="15">
      <c r="A215" s="589"/>
      <c r="B215" s="559"/>
      <c r="C215" s="135"/>
      <c r="D215" s="135"/>
      <c r="E215" s="135"/>
      <c r="F215" s="135"/>
      <c r="G215" s="607"/>
      <c r="H215" s="408"/>
      <c r="I215" s="418"/>
      <c r="J215" s="16"/>
    </row>
    <row r="216" spans="1:10" ht="15">
      <c r="A216" s="589"/>
      <c r="B216" s="559"/>
      <c r="C216" s="196"/>
      <c r="D216" s="135"/>
      <c r="E216" s="135"/>
      <c r="F216" s="135"/>
      <c r="G216" s="607"/>
      <c r="H216" s="408"/>
      <c r="I216" s="418"/>
      <c r="J216" s="16"/>
    </row>
    <row r="217" spans="1:10" ht="15">
      <c r="A217" s="606"/>
      <c r="B217" s="579"/>
      <c r="C217" s="196"/>
      <c r="D217" s="335"/>
      <c r="E217" s="335"/>
      <c r="F217" s="335"/>
      <c r="G217" s="607"/>
      <c r="H217" s="408"/>
      <c r="I217" s="418"/>
      <c r="J217" s="16"/>
    </row>
    <row r="218" spans="1:10" ht="15">
      <c r="A218" s="606"/>
      <c r="B218" s="579"/>
      <c r="C218" s="135"/>
      <c r="D218" s="135"/>
      <c r="E218" s="135"/>
      <c r="F218" s="135"/>
      <c r="G218" s="607"/>
      <c r="H218" s="408"/>
      <c r="I218" s="418"/>
      <c r="J218" s="16"/>
    </row>
    <row r="219" spans="1:10" ht="15">
      <c r="A219" s="420"/>
      <c r="B219" s="559"/>
      <c r="C219" s="135"/>
      <c r="D219" s="135"/>
      <c r="E219" s="135"/>
      <c r="F219" s="135"/>
      <c r="G219" s="605"/>
      <c r="H219" s="426"/>
      <c r="I219" s="412"/>
      <c r="J219" s="16"/>
    </row>
    <row r="220" spans="1:10" ht="15">
      <c r="A220" s="420"/>
      <c r="B220" s="559"/>
      <c r="C220" s="135"/>
      <c r="D220" s="286"/>
      <c r="E220" s="248"/>
      <c r="F220" s="248"/>
      <c r="G220" s="605"/>
      <c r="H220" s="426"/>
      <c r="I220" s="412"/>
      <c r="J220" s="16"/>
    </row>
    <row r="221" spans="1:10" ht="15">
      <c r="A221" s="420"/>
      <c r="B221" s="344"/>
      <c r="C221" s="196"/>
      <c r="D221" s="427"/>
      <c r="E221" s="428"/>
      <c r="F221" s="424"/>
      <c r="G221" s="429"/>
      <c r="H221" s="426"/>
      <c r="I221" s="418"/>
      <c r="J221" s="429"/>
    </row>
    <row r="222" spans="1:10" ht="15">
      <c r="A222" s="589"/>
      <c r="B222" s="559"/>
      <c r="C222" s="196"/>
      <c r="D222" s="424"/>
      <c r="E222" s="424"/>
      <c r="F222" s="424"/>
      <c r="G222" s="608"/>
      <c r="H222" s="426"/>
      <c r="I222" s="412"/>
      <c r="J222" s="16"/>
    </row>
    <row r="223" spans="1:10" ht="15">
      <c r="A223" s="589"/>
      <c r="B223" s="559"/>
      <c r="C223" s="196"/>
      <c r="D223" s="419"/>
      <c r="E223" s="335"/>
      <c r="F223" s="335"/>
      <c r="G223" s="608"/>
      <c r="H223" s="431"/>
      <c r="I223" s="412"/>
      <c r="J223" s="16"/>
    </row>
    <row r="224" spans="1:10" ht="15">
      <c r="A224" s="348"/>
      <c r="B224" s="344"/>
      <c r="C224" s="196"/>
      <c r="D224" s="424"/>
      <c r="E224" s="424"/>
      <c r="F224" s="424"/>
      <c r="G224" s="408"/>
      <c r="H224" s="426"/>
      <c r="I224" s="412"/>
      <c r="J224" s="16"/>
    </row>
    <row r="225" spans="1:10" ht="15">
      <c r="A225" s="348"/>
      <c r="B225" s="344"/>
      <c r="C225" s="135"/>
      <c r="D225" s="427"/>
      <c r="E225" s="424"/>
      <c r="F225" s="424"/>
      <c r="G225" s="408"/>
      <c r="H225" s="426"/>
      <c r="I225" s="412"/>
      <c r="J225" s="16"/>
    </row>
    <row r="226" spans="1:10" ht="15">
      <c r="A226" s="420"/>
      <c r="B226" s="344"/>
      <c r="C226" s="196"/>
      <c r="D226" s="424"/>
      <c r="E226" s="424"/>
      <c r="F226" s="424"/>
      <c r="G226" s="414"/>
      <c r="H226" s="400"/>
      <c r="I226" s="412"/>
      <c r="J226" s="16"/>
    </row>
    <row r="227" spans="1:10" ht="15">
      <c r="A227" s="589"/>
      <c r="B227" s="344"/>
      <c r="C227" s="196"/>
      <c r="D227" s="424"/>
      <c r="E227" s="196"/>
      <c r="F227" s="424"/>
      <c r="G227" s="414"/>
      <c r="H227" s="400"/>
      <c r="I227" s="412"/>
      <c r="J227" s="16"/>
    </row>
    <row r="228" spans="1:10" ht="15">
      <c r="A228" s="589"/>
      <c r="B228" s="344"/>
      <c r="C228" s="135"/>
      <c r="D228" s="335"/>
      <c r="E228" s="428"/>
      <c r="F228" s="335"/>
      <c r="G228" s="16"/>
      <c r="H228" s="400"/>
      <c r="I228" s="412"/>
      <c r="J228" s="16"/>
    </row>
    <row r="229" spans="1:10" ht="15">
      <c r="A229" s="589"/>
      <c r="B229" s="344"/>
      <c r="C229" s="196"/>
      <c r="D229" s="424"/>
      <c r="E229" s="196"/>
      <c r="F229" s="424"/>
      <c r="G229" s="414"/>
      <c r="H229" s="400"/>
      <c r="I229" s="412"/>
      <c r="J229" s="16"/>
    </row>
    <row r="230" spans="1:10" ht="15">
      <c r="A230" s="348"/>
      <c r="B230" s="344"/>
      <c r="C230" s="196"/>
      <c r="D230" s="424"/>
      <c r="E230" s="196"/>
      <c r="F230" s="424"/>
      <c r="G230" s="414"/>
      <c r="H230" s="400"/>
      <c r="I230" s="412"/>
      <c r="J230" s="16"/>
    </row>
    <row r="231" spans="1:10" ht="15">
      <c r="A231" s="348"/>
      <c r="B231" s="344"/>
      <c r="C231" s="135"/>
      <c r="D231" s="335"/>
      <c r="E231" s="335"/>
      <c r="F231" s="335"/>
      <c r="G231" s="16"/>
      <c r="H231" s="400"/>
      <c r="I231" s="412"/>
      <c r="J231" s="16"/>
    </row>
    <row r="232" spans="1:10" ht="15">
      <c r="A232" s="348"/>
      <c r="B232" s="344"/>
      <c r="C232" s="196"/>
      <c r="D232" s="424"/>
      <c r="E232" s="196"/>
      <c r="F232" s="424"/>
      <c r="G232" s="414"/>
      <c r="H232" s="400"/>
      <c r="I232" s="412"/>
      <c r="J232" s="16"/>
    </row>
    <row r="233" spans="1:10" ht="15">
      <c r="A233" s="348"/>
      <c r="B233" s="344"/>
      <c r="C233" s="196"/>
      <c r="D233" s="424"/>
      <c r="E233" s="196"/>
      <c r="F233" s="424"/>
      <c r="G233" s="414"/>
      <c r="H233" s="400"/>
      <c r="I233" s="412"/>
      <c r="J233" s="16"/>
    </row>
    <row r="234" spans="1:10" ht="15">
      <c r="A234" s="348"/>
      <c r="B234" s="344"/>
      <c r="C234" s="135"/>
      <c r="D234" s="427"/>
      <c r="E234" s="335"/>
      <c r="F234" s="335"/>
      <c r="G234" s="117"/>
      <c r="H234" s="400"/>
      <c r="I234" s="412"/>
      <c r="J234" s="16"/>
    </row>
    <row r="235" spans="1:10" ht="15">
      <c r="A235" s="348"/>
      <c r="B235" s="344"/>
      <c r="C235" s="196"/>
      <c r="D235" s="424"/>
      <c r="E235" s="196"/>
      <c r="F235" s="424"/>
      <c r="G235" s="414"/>
      <c r="H235" s="400"/>
      <c r="I235" s="412"/>
      <c r="J235" s="16"/>
    </row>
    <row r="236" spans="1:10" ht="15">
      <c r="A236" s="589"/>
      <c r="B236" s="559"/>
      <c r="C236" s="196"/>
      <c r="D236" s="335"/>
      <c r="E236" s="335"/>
      <c r="F236" s="335"/>
      <c r="G236" s="608"/>
      <c r="H236" s="431"/>
      <c r="I236" s="412"/>
      <c r="J236" s="16"/>
    </row>
    <row r="237" spans="1:10" ht="15">
      <c r="A237" s="589"/>
      <c r="B237" s="559"/>
      <c r="C237" s="135"/>
      <c r="D237" s="427"/>
      <c r="E237" s="335"/>
      <c r="F237" s="335"/>
      <c r="G237" s="608"/>
      <c r="H237" s="431"/>
      <c r="I237" s="412"/>
      <c r="J237" s="16"/>
    </row>
    <row r="238" spans="1:10" ht="15">
      <c r="A238" s="589"/>
      <c r="B238" s="559"/>
      <c r="C238" s="196"/>
      <c r="D238" s="196"/>
      <c r="E238" s="196"/>
      <c r="F238" s="196"/>
      <c r="G238" s="608"/>
      <c r="H238" s="431"/>
      <c r="I238" s="412"/>
      <c r="J238" s="16"/>
    </row>
    <row r="239" spans="1:10" ht="15">
      <c r="A239" s="589"/>
      <c r="B239" s="559"/>
      <c r="C239" s="196"/>
      <c r="D239" s="135"/>
      <c r="E239" s="135"/>
      <c r="F239" s="135"/>
      <c r="G239" s="608"/>
      <c r="H239" s="431"/>
      <c r="I239" s="412"/>
      <c r="J239" s="16"/>
    </row>
    <row r="240" spans="1:10" ht="15">
      <c r="A240" s="589"/>
      <c r="B240" s="559"/>
      <c r="C240" s="135"/>
      <c r="D240" s="286"/>
      <c r="E240" s="248"/>
      <c r="F240" s="248"/>
      <c r="G240" s="608"/>
      <c r="H240" s="431"/>
      <c r="I240" s="412"/>
      <c r="J240" s="16"/>
    </row>
    <row r="241" spans="1:10" ht="15">
      <c r="A241" s="589"/>
      <c r="B241" s="559"/>
      <c r="C241" s="196"/>
      <c r="D241" s="196"/>
      <c r="E241" s="196"/>
      <c r="F241" s="196"/>
      <c r="G241" s="608"/>
      <c r="H241" s="426"/>
      <c r="I241" s="412"/>
      <c r="J241" s="16"/>
    </row>
    <row r="242" spans="1:10" ht="15">
      <c r="A242" s="420"/>
      <c r="B242" s="345"/>
      <c r="C242" s="135"/>
      <c r="D242" s="335"/>
      <c r="E242" s="335"/>
      <c r="F242" s="335"/>
      <c r="G242" s="335"/>
      <c r="H242" s="431"/>
      <c r="I242" s="412"/>
      <c r="J242" s="16"/>
    </row>
    <row r="243" spans="1:10" ht="15">
      <c r="A243" s="420"/>
      <c r="B243" s="345"/>
      <c r="C243" s="135"/>
      <c r="D243" s="335"/>
      <c r="E243" s="335"/>
      <c r="F243" s="335"/>
      <c r="G243" s="335"/>
      <c r="H243" s="431"/>
      <c r="I243" s="412"/>
      <c r="J243" s="16"/>
    </row>
    <row r="244" spans="1:10" ht="15">
      <c r="A244" s="420"/>
      <c r="B244" s="345"/>
      <c r="C244" s="196"/>
      <c r="D244" s="196"/>
      <c r="E244" s="196"/>
      <c r="F244" s="196"/>
      <c r="G244" s="335"/>
      <c r="H244" s="431"/>
      <c r="I244" s="412"/>
      <c r="J244" s="16"/>
    </row>
    <row r="245" spans="1:10" ht="15">
      <c r="A245" s="606"/>
      <c r="B245" s="579"/>
      <c r="C245" s="196"/>
      <c r="D245" s="335"/>
      <c r="E245" s="335"/>
      <c r="F245" s="335"/>
      <c r="G245" s="581"/>
      <c r="H245" s="431"/>
      <c r="I245" s="412"/>
      <c r="J245" s="16"/>
    </row>
    <row r="246" spans="1:10" ht="15">
      <c r="A246" s="606"/>
      <c r="B246" s="579"/>
      <c r="C246" s="135"/>
      <c r="D246" s="196"/>
      <c r="E246" s="196"/>
      <c r="F246" s="196"/>
      <c r="G246" s="581"/>
      <c r="H246" s="400"/>
      <c r="I246" s="412"/>
      <c r="J246" s="16"/>
    </row>
    <row r="247" spans="1:10" ht="15">
      <c r="A247" s="589"/>
      <c r="B247" s="579"/>
      <c r="C247" s="196"/>
      <c r="D247" s="335"/>
      <c r="E247" s="335"/>
      <c r="F247" s="196"/>
      <c r="G247" s="581"/>
      <c r="H247" s="431"/>
      <c r="I247" s="412"/>
      <c r="J247" s="16"/>
    </row>
    <row r="248" spans="1:10" ht="15">
      <c r="A248" s="589"/>
      <c r="B248" s="579"/>
      <c r="C248" s="196"/>
      <c r="D248" s="196"/>
      <c r="E248" s="196"/>
      <c r="F248" s="196"/>
      <c r="G248" s="581"/>
      <c r="H248" s="400"/>
      <c r="I248" s="412"/>
      <c r="J248" s="16"/>
    </row>
    <row r="249" spans="1:10" ht="15">
      <c r="A249" s="589"/>
      <c r="B249" s="559"/>
      <c r="C249" s="196"/>
      <c r="D249" s="335"/>
      <c r="E249" s="335"/>
      <c r="F249" s="196"/>
      <c r="G249" s="609"/>
      <c r="H249" s="400"/>
      <c r="I249" s="412"/>
      <c r="J249" s="16"/>
    </row>
    <row r="250" spans="1:10" ht="15">
      <c r="A250" s="589"/>
      <c r="B250" s="559"/>
      <c r="C250" s="196"/>
      <c r="D250" s="433"/>
      <c r="E250" s="433"/>
      <c r="F250" s="433"/>
      <c r="G250" s="609"/>
      <c r="H250" s="426"/>
      <c r="I250" s="412"/>
      <c r="J250" s="16"/>
    </row>
    <row r="251" spans="1:10" ht="15">
      <c r="A251" s="348"/>
      <c r="B251" s="344"/>
      <c r="C251" s="196"/>
      <c r="D251" s="433"/>
      <c r="E251" s="433"/>
      <c r="F251" s="433"/>
      <c r="G251" s="426"/>
      <c r="H251" s="426"/>
      <c r="I251" s="412"/>
      <c r="J251" s="16"/>
    </row>
    <row r="252" spans="1:10" ht="15">
      <c r="A252" s="348"/>
      <c r="B252" s="344"/>
      <c r="C252" s="135"/>
      <c r="D252" s="434"/>
      <c r="E252" s="435"/>
      <c r="F252" s="435"/>
      <c r="G252" s="426"/>
      <c r="H252" s="426"/>
      <c r="I252" s="412"/>
      <c r="J252" s="16"/>
    </row>
    <row r="253" spans="1:10" ht="15">
      <c r="A253" s="420"/>
      <c r="B253" s="344"/>
      <c r="C253" s="196"/>
      <c r="D253" s="196"/>
      <c r="E253" s="196"/>
      <c r="F253" s="196"/>
      <c r="G253" s="414"/>
      <c r="H253" s="400"/>
      <c r="I253" s="412"/>
      <c r="J253" s="16"/>
    </row>
    <row r="254" spans="1:10" ht="15">
      <c r="A254" s="589"/>
      <c r="B254" s="559"/>
      <c r="C254" s="196"/>
      <c r="D254" s="335"/>
      <c r="E254" s="335"/>
      <c r="F254" s="335"/>
      <c r="G254" s="608"/>
      <c r="H254" s="426"/>
      <c r="I254" s="412"/>
      <c r="J254" s="16"/>
    </row>
    <row r="255" spans="1:10" ht="15">
      <c r="A255" s="589"/>
      <c r="B255" s="559"/>
      <c r="C255" s="196"/>
      <c r="D255" s="196"/>
      <c r="E255" s="196"/>
      <c r="F255" s="196"/>
      <c r="G255" s="608"/>
      <c r="H255" s="426"/>
      <c r="I255" s="412"/>
      <c r="J255" s="16"/>
    </row>
    <row r="256" spans="1:10" ht="15">
      <c r="A256" s="589"/>
      <c r="B256" s="559"/>
      <c r="C256" s="196"/>
      <c r="D256" s="135"/>
      <c r="E256" s="135"/>
      <c r="F256" s="135"/>
      <c r="G256" s="608"/>
      <c r="H256" s="426"/>
      <c r="I256" s="412"/>
      <c r="J256" s="16"/>
    </row>
    <row r="257" spans="1:10" ht="15">
      <c r="A257" s="589"/>
      <c r="B257" s="559"/>
      <c r="C257" s="196"/>
      <c r="D257" s="335"/>
      <c r="E257" s="335"/>
      <c r="F257" s="196"/>
      <c r="G257" s="608"/>
      <c r="H257" s="426"/>
      <c r="I257" s="412"/>
      <c r="J257" s="16"/>
    </row>
    <row r="258" spans="1:10" ht="15">
      <c r="A258" s="589"/>
      <c r="B258" s="559"/>
      <c r="C258" s="196"/>
      <c r="D258" s="196"/>
      <c r="E258" s="196"/>
      <c r="F258" s="196"/>
      <c r="G258" s="608"/>
      <c r="H258" s="400"/>
      <c r="I258" s="412"/>
      <c r="J258" s="16"/>
    </row>
    <row r="259" spans="1:10" ht="15">
      <c r="A259" s="589"/>
      <c r="B259" s="579"/>
      <c r="C259" s="135"/>
      <c r="D259" s="135"/>
      <c r="E259" s="135"/>
      <c r="F259" s="135"/>
      <c r="G259" s="609"/>
      <c r="H259" s="426"/>
      <c r="I259" s="412"/>
      <c r="J259" s="16"/>
    </row>
    <row r="260" spans="1:10" ht="15">
      <c r="A260" s="589"/>
      <c r="B260" s="579"/>
      <c r="C260" s="196"/>
      <c r="D260" s="248"/>
      <c r="E260" s="248"/>
      <c r="F260" s="248"/>
      <c r="G260" s="609"/>
      <c r="H260" s="426"/>
      <c r="I260" s="412"/>
      <c r="J260" s="16"/>
    </row>
    <row r="261" spans="1:10" ht="15">
      <c r="A261" s="589"/>
      <c r="B261" s="579"/>
      <c r="C261" s="135"/>
      <c r="D261" s="135"/>
      <c r="E261" s="135"/>
      <c r="F261" s="135"/>
      <c r="G261" s="609"/>
      <c r="H261" s="426"/>
      <c r="I261" s="412"/>
      <c r="J261" s="16"/>
    </row>
    <row r="262" spans="1:10" ht="15">
      <c r="A262" s="589"/>
      <c r="B262" s="579"/>
      <c r="C262" s="196"/>
      <c r="D262" s="196"/>
      <c r="E262" s="196"/>
      <c r="F262" s="196"/>
      <c r="G262" s="609"/>
      <c r="H262" s="426"/>
      <c r="I262" s="412"/>
      <c r="J262" s="16"/>
    </row>
    <row r="263" spans="1:10" ht="15">
      <c r="A263" s="606"/>
      <c r="B263" s="344"/>
      <c r="C263" s="196"/>
      <c r="D263" s="248"/>
      <c r="E263" s="248"/>
      <c r="F263" s="248"/>
      <c r="G263" s="407"/>
      <c r="H263" s="426"/>
      <c r="I263" s="412"/>
      <c r="J263" s="16"/>
    </row>
    <row r="264" spans="1:10" ht="15">
      <c r="A264" s="606"/>
      <c r="B264" s="344"/>
      <c r="C264" s="196"/>
      <c r="D264" s="135"/>
      <c r="E264" s="135"/>
      <c r="F264" s="135"/>
      <c r="G264" s="414"/>
      <c r="H264" s="426"/>
      <c r="I264" s="412"/>
      <c r="J264" s="16"/>
    </row>
    <row r="265" spans="1:10" ht="15">
      <c r="A265" s="437"/>
      <c r="B265" s="234"/>
      <c r="C265" s="196"/>
      <c r="D265" s="427"/>
      <c r="E265" s="335"/>
      <c r="F265" s="335"/>
      <c r="G265" s="117"/>
      <c r="H265" s="426"/>
      <c r="I265" s="412"/>
      <c r="J265" s="16"/>
    </row>
    <row r="266" spans="1:10" ht="15">
      <c r="A266" s="437"/>
      <c r="B266" s="234"/>
      <c r="C266" s="196"/>
      <c r="D266" s="196"/>
      <c r="E266" s="196"/>
      <c r="F266" s="196"/>
      <c r="G266" s="414"/>
      <c r="H266" s="426"/>
      <c r="I266" s="412"/>
      <c r="J266" s="16"/>
    </row>
    <row r="267" spans="1:10" ht="15">
      <c r="A267" s="403"/>
      <c r="B267" s="234"/>
      <c r="C267" s="196"/>
      <c r="D267" s="417"/>
      <c r="E267" s="335"/>
      <c r="F267" s="335"/>
      <c r="G267" s="117"/>
      <c r="H267" s="426"/>
      <c r="I267" s="412"/>
      <c r="J267" s="16"/>
    </row>
    <row r="268" spans="1:10" ht="15">
      <c r="A268" s="403"/>
      <c r="B268" s="344"/>
      <c r="C268" s="196"/>
      <c r="D268" s="427"/>
      <c r="E268" s="335"/>
      <c r="F268" s="335"/>
      <c r="G268" s="117"/>
      <c r="H268" s="426"/>
      <c r="I268" s="412"/>
      <c r="J268" s="16"/>
    </row>
    <row r="269" spans="1:10" ht="15">
      <c r="A269" s="403"/>
      <c r="B269" s="344"/>
      <c r="C269" s="196"/>
      <c r="D269" s="335"/>
      <c r="E269" s="335"/>
      <c r="F269" s="196"/>
      <c r="G269" s="414"/>
      <c r="H269" s="426"/>
      <c r="I269" s="412"/>
      <c r="J269" s="16"/>
    </row>
    <row r="270" spans="1:10" ht="15">
      <c r="A270" s="403"/>
      <c r="B270" s="344"/>
      <c r="C270" s="196"/>
      <c r="D270" s="335"/>
      <c r="E270" s="335"/>
      <c r="F270" s="196"/>
      <c r="G270" s="117"/>
      <c r="H270" s="426"/>
      <c r="I270" s="412"/>
      <c r="J270" s="16"/>
    </row>
    <row r="271" spans="1:10" ht="15">
      <c r="A271" s="348"/>
      <c r="B271" s="344"/>
      <c r="C271" s="196"/>
      <c r="D271" s="196"/>
      <c r="E271" s="335"/>
      <c r="F271" s="196"/>
      <c r="G271" s="414"/>
      <c r="H271" s="426"/>
      <c r="I271" s="412"/>
      <c r="J271" s="16"/>
    </row>
    <row r="272" spans="1:10" ht="15">
      <c r="A272" s="606"/>
      <c r="B272" s="559"/>
      <c r="C272" s="196"/>
      <c r="D272" s="335"/>
      <c r="E272" s="335"/>
      <c r="F272" s="196"/>
      <c r="G272" s="608"/>
      <c r="H272" s="426"/>
      <c r="I272" s="412"/>
      <c r="J272" s="16"/>
    </row>
    <row r="273" spans="1:10" ht="15">
      <c r="A273" s="606"/>
      <c r="B273" s="559"/>
      <c r="C273" s="196"/>
      <c r="D273" s="196"/>
      <c r="E273" s="196"/>
      <c r="F273" s="196"/>
      <c r="G273" s="608"/>
      <c r="H273" s="426"/>
      <c r="I273" s="412"/>
      <c r="J273" s="16"/>
    </row>
    <row r="274" spans="1:10" ht="15">
      <c r="A274" s="606"/>
      <c r="B274" s="589"/>
      <c r="C274" s="196"/>
      <c r="D274" s="196"/>
      <c r="E274" s="196"/>
      <c r="F274" s="196"/>
      <c r="G274" s="604"/>
      <c r="H274" s="426"/>
      <c r="I274" s="412"/>
      <c r="J274" s="16"/>
    </row>
    <row r="275" spans="1:10" ht="15">
      <c r="A275" s="606"/>
      <c r="B275" s="589"/>
      <c r="C275" s="196"/>
      <c r="D275" s="427"/>
      <c r="E275" s="335"/>
      <c r="F275" s="196"/>
      <c r="G275" s="604"/>
      <c r="H275" s="426"/>
      <c r="I275" s="412"/>
      <c r="J275" s="16"/>
    </row>
    <row r="276" spans="1:10" ht="15">
      <c r="A276" s="606"/>
      <c r="B276" s="589"/>
      <c r="C276" s="135"/>
      <c r="D276" s="135"/>
      <c r="E276" s="135"/>
      <c r="F276" s="135"/>
      <c r="G276" s="604"/>
      <c r="H276" s="426"/>
      <c r="I276" s="412"/>
      <c r="J276" s="16"/>
    </row>
    <row r="277" spans="1:10" ht="15">
      <c r="A277" s="589"/>
      <c r="B277" s="592"/>
      <c r="C277" s="135"/>
      <c r="D277" s="135"/>
      <c r="E277" s="135"/>
      <c r="F277" s="135"/>
      <c r="G277" s="581"/>
      <c r="H277" s="426"/>
      <c r="I277" s="412"/>
      <c r="J277" s="16"/>
    </row>
    <row r="278" spans="1:10" ht="15">
      <c r="A278" s="589"/>
      <c r="B278" s="592"/>
      <c r="C278" s="135"/>
      <c r="D278" s="286"/>
      <c r="E278" s="248"/>
      <c r="F278" s="248"/>
      <c r="G278" s="581"/>
      <c r="H278" s="426"/>
      <c r="I278" s="412"/>
      <c r="J278" s="16"/>
    </row>
    <row r="279" spans="1:10" ht="15">
      <c r="A279" s="589"/>
      <c r="B279" s="592"/>
      <c r="C279" s="196"/>
      <c r="D279" s="196"/>
      <c r="E279" s="196"/>
      <c r="F279" s="196"/>
      <c r="G279" s="581"/>
      <c r="H279" s="426"/>
      <c r="I279" s="412"/>
      <c r="J279" s="16"/>
    </row>
    <row r="280" spans="1:10" ht="15">
      <c r="A280" s="420"/>
      <c r="B280" s="344"/>
      <c r="C280" s="196"/>
      <c r="D280" s="335"/>
      <c r="E280" s="335"/>
      <c r="F280" s="196"/>
      <c r="G280" s="117"/>
      <c r="H280" s="426"/>
      <c r="I280" s="412"/>
      <c r="J280" s="16"/>
    </row>
    <row r="281" spans="1:10" ht="15">
      <c r="A281" s="420"/>
      <c r="B281" s="344"/>
      <c r="C281" s="135"/>
      <c r="D281" s="196"/>
      <c r="E281" s="196"/>
      <c r="F281" s="196"/>
      <c r="G281" s="117"/>
      <c r="H281" s="426"/>
      <c r="I281" s="412"/>
      <c r="J281" s="16"/>
    </row>
    <row r="282" spans="1:10" ht="15">
      <c r="A282" s="606"/>
      <c r="B282" s="559"/>
      <c r="C282" s="196"/>
      <c r="D282" s="196"/>
      <c r="E282" s="196"/>
      <c r="F282" s="196"/>
      <c r="G282" s="608"/>
      <c r="H282" s="426"/>
      <c r="I282" s="412"/>
      <c r="J282" s="16"/>
    </row>
    <row r="283" spans="1:10" ht="15">
      <c r="A283" s="606"/>
      <c r="B283" s="559"/>
      <c r="C283" s="196"/>
      <c r="D283" s="335"/>
      <c r="E283" s="335"/>
      <c r="F283" s="335"/>
      <c r="G283" s="608"/>
      <c r="H283" s="426"/>
      <c r="I283" s="412"/>
      <c r="J283" s="16"/>
    </row>
    <row r="284" spans="1:10" ht="15">
      <c r="A284" s="606"/>
      <c r="B284" s="559"/>
      <c r="C284" s="196"/>
      <c r="D284" s="196"/>
      <c r="E284" s="196"/>
      <c r="F284" s="196"/>
      <c r="G284" s="608"/>
      <c r="H284" s="438"/>
      <c r="I284" s="412"/>
      <c r="J284" s="16"/>
    </row>
    <row r="285" spans="1:10" ht="15">
      <c r="A285" s="589"/>
      <c r="B285" s="579"/>
      <c r="C285" s="135"/>
      <c r="D285" s="196"/>
      <c r="E285" s="196"/>
      <c r="F285" s="196"/>
      <c r="G285" s="608"/>
      <c r="H285" s="426"/>
      <c r="I285" s="412"/>
      <c r="J285" s="16"/>
    </row>
    <row r="286" spans="1:10" ht="15">
      <c r="A286" s="589"/>
      <c r="B286" s="579"/>
      <c r="C286" s="135"/>
      <c r="D286" s="427"/>
      <c r="E286" s="335"/>
      <c r="F286" s="196"/>
      <c r="G286" s="608"/>
      <c r="H286" s="426"/>
      <c r="I286" s="412"/>
      <c r="J286" s="16"/>
    </row>
    <row r="287" spans="1:10" ht="15">
      <c r="A287" s="589"/>
      <c r="B287" s="579"/>
      <c r="C287" s="196"/>
      <c r="D287" s="196"/>
      <c r="E287" s="196"/>
      <c r="F287" s="196"/>
      <c r="G287" s="608"/>
      <c r="H287" s="426"/>
      <c r="I287" s="412"/>
      <c r="J287" s="16"/>
    </row>
    <row r="288" spans="1:10" ht="15">
      <c r="A288" s="348"/>
      <c r="B288" s="345"/>
      <c r="C288" s="196"/>
      <c r="D288" s="427"/>
      <c r="E288" s="335"/>
      <c r="F288" s="335"/>
      <c r="G288" s="346"/>
      <c r="H288" s="426"/>
      <c r="I288" s="412"/>
      <c r="J288" s="16"/>
    </row>
    <row r="289" spans="1:10" ht="15">
      <c r="A289" s="420"/>
      <c r="B289" s="349"/>
      <c r="C289" s="196"/>
      <c r="D289" s="427"/>
      <c r="E289" s="335"/>
      <c r="F289" s="335"/>
      <c r="G289" s="335"/>
      <c r="H289" s="426"/>
      <c r="I289" s="412"/>
      <c r="J289" s="16"/>
    </row>
    <row r="290" spans="1:10" ht="15">
      <c r="A290" s="420"/>
      <c r="B290" s="439"/>
      <c r="C290" s="196"/>
      <c r="D290" s="196"/>
      <c r="E290" s="196"/>
      <c r="F290" s="196"/>
      <c r="G290" s="335"/>
      <c r="H290" s="426"/>
      <c r="I290" s="412"/>
      <c r="J290" s="16"/>
    </row>
    <row r="291" spans="1:10" ht="15">
      <c r="A291" s="589"/>
      <c r="B291" s="559"/>
      <c r="C291" s="196"/>
      <c r="D291" s="196"/>
      <c r="E291" s="196"/>
      <c r="F291" s="196"/>
      <c r="G291" s="608"/>
      <c r="H291" s="426"/>
      <c r="I291" s="412"/>
      <c r="J291" s="16"/>
    </row>
    <row r="292" spans="1:10" ht="15">
      <c r="A292" s="589"/>
      <c r="B292" s="559"/>
      <c r="C292" s="196"/>
      <c r="D292" s="427"/>
      <c r="E292" s="335"/>
      <c r="F292" s="335"/>
      <c r="G292" s="608"/>
      <c r="H292" s="426"/>
      <c r="I292" s="412"/>
      <c r="J292" s="16"/>
    </row>
    <row r="293" spans="1:10" ht="15">
      <c r="A293" s="589"/>
      <c r="B293" s="559"/>
      <c r="C293" s="196"/>
      <c r="D293" s="196"/>
      <c r="E293" s="196"/>
      <c r="F293" s="196"/>
      <c r="G293" s="608"/>
      <c r="H293" s="426"/>
      <c r="I293" s="412"/>
      <c r="J293" s="16"/>
    </row>
    <row r="294" spans="1:10" ht="15">
      <c r="A294" s="437"/>
      <c r="B294" s="440"/>
      <c r="C294" s="196"/>
      <c r="D294" s="335"/>
      <c r="E294" s="335"/>
      <c r="F294" s="196"/>
      <c r="G294" s="408"/>
      <c r="H294" s="346"/>
      <c r="I294" s="418"/>
      <c r="J294" s="408"/>
    </row>
    <row r="295" spans="1:10" ht="15">
      <c r="A295" s="441"/>
      <c r="B295" s="344"/>
      <c r="C295" s="135"/>
      <c r="D295" s="248"/>
      <c r="E295" s="248"/>
      <c r="F295" s="135"/>
      <c r="G295" s="435"/>
      <c r="H295" s="346"/>
      <c r="I295" s="418"/>
      <c r="J295" s="16"/>
    </row>
    <row r="296" spans="1:10" ht="15">
      <c r="A296" s="441"/>
      <c r="B296" s="344"/>
      <c r="C296" s="135"/>
      <c r="D296" s="286"/>
      <c r="E296" s="248"/>
      <c r="F296" s="248"/>
      <c r="G296" s="426"/>
      <c r="H296" s="346"/>
      <c r="I296" s="418"/>
      <c r="J296" s="16"/>
    </row>
    <row r="297" spans="1:10" ht="15">
      <c r="A297" s="441"/>
      <c r="B297" s="348"/>
      <c r="C297" s="135"/>
      <c r="D297" s="248"/>
      <c r="E297" s="248"/>
      <c r="F297" s="248"/>
      <c r="G297" s="435"/>
      <c r="H297" s="346"/>
      <c r="I297" s="418"/>
      <c r="J297" s="16"/>
    </row>
    <row r="298" spans="1:10" ht="15">
      <c r="A298" s="437"/>
      <c r="B298" s="442"/>
      <c r="C298" s="196"/>
      <c r="D298" s="417"/>
      <c r="E298" s="335"/>
      <c r="F298" s="335"/>
      <c r="G298" s="117"/>
      <c r="H298" s="426"/>
      <c r="I298" s="412"/>
      <c r="J298" s="117"/>
    </row>
    <row r="299" spans="1:10" ht="15">
      <c r="A299" s="348"/>
      <c r="B299" s="344"/>
      <c r="C299" s="196"/>
      <c r="D299" s="335"/>
      <c r="E299" s="335"/>
      <c r="F299" s="335"/>
      <c r="G299" s="407"/>
      <c r="H299" s="400"/>
      <c r="I299" s="405"/>
      <c r="J299" s="16"/>
    </row>
    <row r="300" spans="1:10" ht="15">
      <c r="A300" s="348"/>
      <c r="B300" s="348"/>
      <c r="C300" s="196"/>
      <c r="D300" s="335"/>
      <c r="E300" s="335"/>
      <c r="F300" s="335"/>
      <c r="G300" s="117"/>
      <c r="H300" s="426"/>
      <c r="I300" s="412"/>
      <c r="J300" s="16"/>
    </row>
    <row r="301" spans="1:10" ht="15">
      <c r="A301" s="348"/>
      <c r="B301" s="348"/>
      <c r="C301" s="196"/>
      <c r="D301" s="335"/>
      <c r="E301" s="335"/>
      <c r="F301" s="335"/>
      <c r="G301" s="117"/>
      <c r="H301" s="426"/>
      <c r="I301" s="412"/>
      <c r="J301" s="16"/>
    </row>
    <row r="302" spans="1:10" ht="15">
      <c r="A302" s="348"/>
      <c r="B302" s="344"/>
      <c r="C302" s="196"/>
      <c r="D302" s="335"/>
      <c r="E302" s="335"/>
      <c r="F302" s="335"/>
      <c r="G302" s="407"/>
      <c r="H302" s="400"/>
      <c r="I302" s="405"/>
      <c r="J302" s="16"/>
    </row>
    <row r="303" spans="1:10" ht="15">
      <c r="A303" s="348"/>
      <c r="B303" s="344"/>
      <c r="C303" s="196"/>
      <c r="D303" s="335"/>
      <c r="E303" s="335"/>
      <c r="F303" s="335"/>
      <c r="G303" s="407"/>
      <c r="H303" s="400"/>
      <c r="I303" s="405"/>
      <c r="J303" s="16"/>
    </row>
    <row r="304" spans="1:10" ht="15">
      <c r="A304" s="437"/>
      <c r="B304" s="348"/>
      <c r="C304" s="196"/>
      <c r="D304" s="427"/>
      <c r="E304" s="335"/>
      <c r="F304" s="335"/>
      <c r="G304" s="435"/>
      <c r="H304" s="426"/>
      <c r="I304" s="412"/>
      <c r="J304" s="435"/>
    </row>
    <row r="305" spans="1:10" ht="15">
      <c r="A305" s="420"/>
      <c r="B305" s="420"/>
      <c r="C305" s="135"/>
      <c r="D305" s="286"/>
      <c r="E305" s="248"/>
      <c r="F305" s="248"/>
      <c r="G305" s="117"/>
      <c r="H305" s="426"/>
      <c r="I305" s="412"/>
      <c r="J305" s="16"/>
    </row>
    <row r="306" spans="1:10" ht="15">
      <c r="A306" s="420"/>
      <c r="B306" s="420"/>
      <c r="C306" s="135"/>
      <c r="D306" s="248"/>
      <c r="E306" s="248"/>
      <c r="F306" s="248"/>
      <c r="G306" s="407"/>
      <c r="H306" s="346"/>
      <c r="I306" s="412"/>
      <c r="J306" s="16"/>
    </row>
    <row r="307" spans="1:10" ht="15">
      <c r="A307" s="420"/>
      <c r="B307" s="234"/>
      <c r="C307" s="196"/>
      <c r="D307" s="286"/>
      <c r="E307" s="248"/>
      <c r="F307" s="248"/>
      <c r="G307" s="117"/>
      <c r="H307" s="426"/>
      <c r="I307" s="412"/>
      <c r="J307" s="16"/>
    </row>
    <row r="308" spans="1:10" ht="15">
      <c r="A308" s="589"/>
      <c r="B308" s="579"/>
      <c r="C308" s="196"/>
      <c r="D308" s="335"/>
      <c r="E308" s="335"/>
      <c r="F308" s="335"/>
      <c r="G308" s="581"/>
      <c r="H308" s="426"/>
      <c r="I308" s="412"/>
      <c r="J308" s="16"/>
    </row>
    <row r="309" spans="1:10" ht="15">
      <c r="A309" s="589"/>
      <c r="B309" s="579"/>
      <c r="C309" s="135"/>
      <c r="D309" s="286"/>
      <c r="E309" s="248"/>
      <c r="F309" s="248"/>
      <c r="G309" s="581"/>
      <c r="H309" s="426"/>
      <c r="I309" s="412"/>
      <c r="J309" s="16"/>
    </row>
    <row r="310" spans="1:10" ht="15">
      <c r="A310" s="589"/>
      <c r="B310" s="579"/>
      <c r="C310" s="196"/>
      <c r="D310" s="335"/>
      <c r="E310" s="335"/>
      <c r="F310" s="335"/>
      <c r="G310" s="581"/>
      <c r="H310" s="400"/>
      <c r="I310" s="412"/>
      <c r="J310" s="16"/>
    </row>
    <row r="311" spans="1:10" ht="15">
      <c r="A311" s="589"/>
      <c r="B311" s="581"/>
      <c r="C311" s="196"/>
      <c r="D311" s="248"/>
      <c r="E311" s="248"/>
      <c r="F311" s="248"/>
      <c r="G311" s="604"/>
      <c r="H311" s="426"/>
      <c r="I311" s="412"/>
      <c r="J311" s="16"/>
    </row>
    <row r="312" spans="1:10" ht="15">
      <c r="A312" s="589"/>
      <c r="B312" s="581"/>
      <c r="C312" s="135"/>
      <c r="D312" s="248"/>
      <c r="E312" s="248"/>
      <c r="F312" s="248"/>
      <c r="G312" s="604"/>
      <c r="H312" s="346"/>
      <c r="I312" s="412"/>
      <c r="J312" s="16"/>
    </row>
    <row r="313" spans="1:10" ht="15">
      <c r="A313" s="589"/>
      <c r="B313" s="581"/>
      <c r="C313" s="135"/>
      <c r="D313" s="286"/>
      <c r="E313" s="248"/>
      <c r="F313" s="248"/>
      <c r="G313" s="604"/>
      <c r="H313" s="346"/>
      <c r="I313" s="412"/>
      <c r="J313" s="16"/>
    </row>
    <row r="314" spans="1:10" ht="15">
      <c r="A314" s="589"/>
      <c r="B314" s="581"/>
      <c r="C314" s="196"/>
      <c r="D314" s="248"/>
      <c r="E314" s="248"/>
      <c r="F314" s="248"/>
      <c r="G314" s="604"/>
      <c r="H314" s="346"/>
      <c r="I314" s="412"/>
      <c r="J314" s="16"/>
    </row>
    <row r="315" spans="1:10" ht="15">
      <c r="A315" s="589"/>
      <c r="B315" s="581"/>
      <c r="C315" s="196"/>
      <c r="D315" s="248"/>
      <c r="E315" s="248"/>
      <c r="F315" s="248"/>
      <c r="G315" s="604"/>
      <c r="H315" s="346"/>
      <c r="I315" s="412"/>
      <c r="J315" s="16"/>
    </row>
    <row r="316" spans="1:10" ht="15">
      <c r="A316" s="589"/>
      <c r="B316" s="579"/>
      <c r="C316" s="443"/>
      <c r="D316" s="444"/>
      <c r="E316" s="444"/>
      <c r="F316" s="444"/>
      <c r="G316" s="610"/>
      <c r="H316" s="400"/>
      <c r="I316" s="412"/>
      <c r="J316" s="16"/>
    </row>
    <row r="317" spans="1:10" ht="15">
      <c r="A317" s="589"/>
      <c r="B317" s="579"/>
      <c r="C317" s="196"/>
      <c r="D317" s="335"/>
      <c r="E317" s="335"/>
      <c r="F317" s="335"/>
      <c r="G317" s="610"/>
      <c r="H317" s="426"/>
      <c r="I317" s="412"/>
      <c r="J317" s="16"/>
    </row>
    <row r="318" spans="1:10" ht="15">
      <c r="A318" s="589"/>
      <c r="B318" s="559"/>
      <c r="C318" s="196"/>
      <c r="D318" s="335"/>
      <c r="E318" s="335"/>
      <c r="F318" s="335"/>
      <c r="G318" s="608"/>
      <c r="H318" s="426"/>
      <c r="I318" s="412"/>
      <c r="J318" s="16"/>
    </row>
    <row r="319" spans="1:10" ht="15">
      <c r="A319" s="589"/>
      <c r="B319" s="559"/>
      <c r="C319" s="135"/>
      <c r="D319" s="427"/>
      <c r="E319" s="335"/>
      <c r="F319" s="335"/>
      <c r="G319" s="608"/>
      <c r="H319" s="426"/>
      <c r="I319" s="412"/>
      <c r="J319" s="16"/>
    </row>
    <row r="320" spans="1:10" ht="15">
      <c r="A320" s="589"/>
      <c r="B320" s="559"/>
      <c r="C320" s="196"/>
      <c r="D320" s="335"/>
      <c r="E320" s="335"/>
      <c r="F320" s="335"/>
      <c r="G320" s="608"/>
      <c r="H320" s="426"/>
      <c r="I320" s="412"/>
      <c r="J320" s="16"/>
    </row>
    <row r="321" spans="1:10" ht="15">
      <c r="A321" s="589"/>
      <c r="B321" s="592"/>
      <c r="C321" s="196"/>
      <c r="D321" s="335"/>
      <c r="E321" s="335"/>
      <c r="F321" s="335"/>
      <c r="G321" s="608"/>
      <c r="H321" s="426"/>
      <c r="I321" s="412"/>
      <c r="J321" s="16"/>
    </row>
    <row r="322" spans="1:10" ht="15">
      <c r="A322" s="589"/>
      <c r="B322" s="592"/>
      <c r="C322" s="196"/>
      <c r="D322" s="335"/>
      <c r="E322" s="335"/>
      <c r="F322" s="335"/>
      <c r="G322" s="608"/>
      <c r="H322" s="346"/>
      <c r="I322" s="412"/>
      <c r="J322" s="16"/>
    </row>
    <row r="323" spans="1:10" ht="15">
      <c r="A323" s="589"/>
      <c r="B323" s="559"/>
      <c r="C323" s="135"/>
      <c r="D323" s="248"/>
      <c r="E323" s="248"/>
      <c r="F323" s="248"/>
      <c r="G323" s="581"/>
      <c r="H323" s="346"/>
      <c r="I323" s="412"/>
      <c r="J323" s="16"/>
    </row>
    <row r="324" spans="1:10" ht="15">
      <c r="A324" s="589"/>
      <c r="B324" s="559"/>
      <c r="C324" s="196"/>
      <c r="D324" s="419"/>
      <c r="E324" s="335"/>
      <c r="F324" s="335"/>
      <c r="G324" s="581"/>
      <c r="H324" s="426"/>
      <c r="I324" s="412"/>
      <c r="J324" s="16"/>
    </row>
    <row r="325" spans="1:10" ht="15">
      <c r="A325" s="589"/>
      <c r="B325" s="559"/>
      <c r="C325" s="196"/>
      <c r="D325" s="335"/>
      <c r="E325" s="335"/>
      <c r="F325" s="335"/>
      <c r="G325" s="581"/>
      <c r="H325" s="346"/>
      <c r="I325" s="412"/>
      <c r="J325" s="16"/>
    </row>
    <row r="326" spans="1:10" ht="15">
      <c r="A326" s="606"/>
      <c r="B326" s="592"/>
      <c r="C326" s="196"/>
      <c r="D326" s="417"/>
      <c r="E326" s="335"/>
      <c r="F326" s="335"/>
      <c r="G326" s="581"/>
      <c r="H326" s="426"/>
      <c r="I326" s="412"/>
      <c r="J326" s="16"/>
    </row>
    <row r="327" spans="1:10" ht="15">
      <c r="A327" s="606"/>
      <c r="B327" s="592"/>
      <c r="C327" s="196"/>
      <c r="D327" s="196"/>
      <c r="E327" s="196"/>
      <c r="F327" s="196"/>
      <c r="G327" s="581"/>
      <c r="H327" s="426"/>
      <c r="I327" s="412"/>
      <c r="J327" s="16"/>
    </row>
    <row r="328" spans="1:10" ht="15">
      <c r="A328" s="441"/>
      <c r="B328" s="114"/>
      <c r="C328" s="113"/>
      <c r="D328" s="113"/>
      <c r="E328" s="113"/>
      <c r="F328" s="350"/>
      <c r="G328" s="445"/>
      <c r="H328" s="115"/>
      <c r="I328" s="113"/>
      <c r="J328" s="446"/>
    </row>
    <row r="329" spans="1:10" ht="15">
      <c r="A329" s="113"/>
      <c r="B329" s="114"/>
      <c r="C329" s="113"/>
      <c r="D329" s="113"/>
      <c r="E329" s="113"/>
      <c r="F329" s="113"/>
      <c r="G329" s="113"/>
      <c r="H329" s="115"/>
      <c r="I329" s="113"/>
      <c r="J329" s="116"/>
    </row>
    <row r="330" spans="1:10" ht="15">
      <c r="A330" s="113"/>
      <c r="B330" s="114"/>
      <c r="C330" s="113"/>
      <c r="D330" s="113"/>
      <c r="E330" s="113"/>
      <c r="F330" s="113"/>
      <c r="G330" s="113"/>
      <c r="H330" s="115"/>
      <c r="I330" s="113"/>
      <c r="J330" s="116"/>
    </row>
    <row r="331" spans="1:10" ht="15">
      <c r="A331" s="113"/>
      <c r="B331" s="114"/>
      <c r="C331" s="113"/>
      <c r="D331" s="113"/>
      <c r="E331" s="113"/>
      <c r="F331" s="113"/>
      <c r="G331" s="113"/>
      <c r="H331" s="115"/>
      <c r="I331" s="113"/>
      <c r="J331" s="116"/>
    </row>
    <row r="332" spans="1:10" ht="15">
      <c r="A332" s="113"/>
      <c r="B332" s="114"/>
      <c r="C332" s="113"/>
      <c r="D332" s="113"/>
      <c r="E332" s="113"/>
      <c r="F332" s="113"/>
      <c r="G332" s="113"/>
      <c r="H332" s="115"/>
      <c r="I332" s="113"/>
      <c r="J332" s="116"/>
    </row>
    <row r="333" spans="1:10" ht="15">
      <c r="A333" s="113"/>
      <c r="B333" s="114"/>
      <c r="C333" s="113"/>
      <c r="D333" s="113"/>
      <c r="E333" s="113"/>
      <c r="F333" s="113"/>
      <c r="G333" s="113"/>
      <c r="H333" s="115"/>
      <c r="I333" s="113"/>
      <c r="J333" s="116"/>
    </row>
    <row r="334" spans="1:10" ht="15">
      <c r="A334" s="113"/>
      <c r="B334" s="114"/>
      <c r="C334" s="113"/>
      <c r="D334" s="113"/>
      <c r="E334" s="113"/>
      <c r="F334" s="113"/>
      <c r="G334" s="113"/>
      <c r="H334" s="115"/>
      <c r="I334" s="113"/>
      <c r="J334" s="116"/>
    </row>
    <row r="335" spans="1:10" ht="15">
      <c r="A335" s="113"/>
      <c r="B335" s="409"/>
      <c r="C335" s="113"/>
      <c r="D335" s="113"/>
      <c r="E335" s="113"/>
      <c r="F335" s="113"/>
      <c r="G335" s="113"/>
      <c r="H335" s="115"/>
      <c r="I335" s="113"/>
      <c r="J335" s="409"/>
    </row>
    <row r="336" spans="1:10" ht="15.75">
      <c r="A336" s="447"/>
      <c r="B336" s="113"/>
      <c r="C336" s="113"/>
      <c r="D336" s="113"/>
      <c r="E336" s="113"/>
      <c r="F336" s="113"/>
      <c r="G336" s="113"/>
      <c r="H336" s="115"/>
      <c r="I336" s="113"/>
      <c r="J336" s="113"/>
    </row>
  </sheetData>
  <sheetProtection/>
  <mergeCells count="191">
    <mergeCell ref="A326:A327"/>
    <mergeCell ref="B326:B327"/>
    <mergeCell ref="G326:G327"/>
    <mergeCell ref="A318:A320"/>
    <mergeCell ref="B318:B320"/>
    <mergeCell ref="G318:G320"/>
    <mergeCell ref="A321:A322"/>
    <mergeCell ref="B321:B322"/>
    <mergeCell ref="G321:G322"/>
    <mergeCell ref="A323:A325"/>
    <mergeCell ref="B323:B325"/>
    <mergeCell ref="G323:G325"/>
    <mergeCell ref="A308:A310"/>
    <mergeCell ref="B308:B310"/>
    <mergeCell ref="G308:G310"/>
    <mergeCell ref="A311:A315"/>
    <mergeCell ref="B311:B315"/>
    <mergeCell ref="G311:G315"/>
    <mergeCell ref="A316:A317"/>
    <mergeCell ref="B316:B317"/>
    <mergeCell ref="G316:G317"/>
    <mergeCell ref="A282:A284"/>
    <mergeCell ref="B282:B284"/>
    <mergeCell ref="G282:G284"/>
    <mergeCell ref="A285:A287"/>
    <mergeCell ref="B285:B287"/>
    <mergeCell ref="G285:G287"/>
    <mergeCell ref="A291:A293"/>
    <mergeCell ref="B291:B293"/>
    <mergeCell ref="G291:G293"/>
    <mergeCell ref="A263:A264"/>
    <mergeCell ref="A272:A273"/>
    <mergeCell ref="B272:B273"/>
    <mergeCell ref="G272:G273"/>
    <mergeCell ref="A274:A276"/>
    <mergeCell ref="B274:B276"/>
    <mergeCell ref="G274:G276"/>
    <mergeCell ref="A277:A279"/>
    <mergeCell ref="B277:B279"/>
    <mergeCell ref="G277:G279"/>
    <mergeCell ref="A254:A255"/>
    <mergeCell ref="B254:B255"/>
    <mergeCell ref="G254:G255"/>
    <mergeCell ref="A256:A258"/>
    <mergeCell ref="B256:B258"/>
    <mergeCell ref="G256:G258"/>
    <mergeCell ref="A259:A262"/>
    <mergeCell ref="B259:B262"/>
    <mergeCell ref="G259:G262"/>
    <mergeCell ref="A245:A246"/>
    <mergeCell ref="B245:B246"/>
    <mergeCell ref="G245:G246"/>
    <mergeCell ref="A247:A248"/>
    <mergeCell ref="B247:B248"/>
    <mergeCell ref="G247:G248"/>
    <mergeCell ref="A249:A250"/>
    <mergeCell ref="B249:B250"/>
    <mergeCell ref="G249:G250"/>
    <mergeCell ref="A222:A223"/>
    <mergeCell ref="B222:B223"/>
    <mergeCell ref="G222:G223"/>
    <mergeCell ref="A227:A229"/>
    <mergeCell ref="A236:A238"/>
    <mergeCell ref="B236:B238"/>
    <mergeCell ref="G236:G238"/>
    <mergeCell ref="A239:A241"/>
    <mergeCell ref="B239:B241"/>
    <mergeCell ref="G239:G241"/>
    <mergeCell ref="A211:A212"/>
    <mergeCell ref="A213:A216"/>
    <mergeCell ref="B213:B216"/>
    <mergeCell ref="G213:G216"/>
    <mergeCell ref="A217:A218"/>
    <mergeCell ref="B217:B218"/>
    <mergeCell ref="G217:G218"/>
    <mergeCell ref="B219:B220"/>
    <mergeCell ref="G219:G220"/>
    <mergeCell ref="B189:B190"/>
    <mergeCell ref="A194:A200"/>
    <mergeCell ref="B194:B200"/>
    <mergeCell ref="G194:G200"/>
    <mergeCell ref="A201:A202"/>
    <mergeCell ref="B201:B202"/>
    <mergeCell ref="G201:G202"/>
    <mergeCell ref="A208:A210"/>
    <mergeCell ref="B208:B210"/>
    <mergeCell ref="G208:G210"/>
    <mergeCell ref="A178:A181"/>
    <mergeCell ref="J180:J182"/>
    <mergeCell ref="A185:A188"/>
    <mergeCell ref="B185:B188"/>
    <mergeCell ref="C185:C188"/>
    <mergeCell ref="H185:H188"/>
    <mergeCell ref="I185:J185"/>
    <mergeCell ref="I186:J186"/>
    <mergeCell ref="J187:J188"/>
    <mergeCell ref="B160:B162"/>
    <mergeCell ref="G160:G162"/>
    <mergeCell ref="A147:A151"/>
    <mergeCell ref="A152:A154"/>
    <mergeCell ref="A155:A157"/>
    <mergeCell ref="A158:A159"/>
    <mergeCell ref="A160:A162"/>
    <mergeCell ref="A46:A47"/>
    <mergeCell ref="A52:A55"/>
    <mergeCell ref="A63:A67"/>
    <mergeCell ref="A68:A71"/>
    <mergeCell ref="A75:A76"/>
    <mergeCell ref="A144:A146"/>
    <mergeCell ref="A77:A79"/>
    <mergeCell ref="A80:A82"/>
    <mergeCell ref="A86:A89"/>
    <mergeCell ref="A90:A92"/>
    <mergeCell ref="A93:A96"/>
    <mergeCell ref="A106:A107"/>
    <mergeCell ref="A108:A110"/>
    <mergeCell ref="A111:A113"/>
    <mergeCell ref="A116:A118"/>
    <mergeCell ref="A119:A121"/>
    <mergeCell ref="A125:A128"/>
    <mergeCell ref="A163:A165"/>
    <mergeCell ref="A97:A98"/>
    <mergeCell ref="B155:B157"/>
    <mergeCell ref="G155:G157"/>
    <mergeCell ref="B144:B146"/>
    <mergeCell ref="G144:G146"/>
    <mergeCell ref="B147:B151"/>
    <mergeCell ref="G147:G151"/>
    <mergeCell ref="B163:B165"/>
    <mergeCell ref="G163:G165"/>
    <mergeCell ref="B119:B121"/>
    <mergeCell ref="G119:G121"/>
    <mergeCell ref="B108:B110"/>
    <mergeCell ref="G108:G110"/>
    <mergeCell ref="B111:B113"/>
    <mergeCell ref="G111:G113"/>
    <mergeCell ref="B125:B128"/>
    <mergeCell ref="G125:G128"/>
    <mergeCell ref="B152:B154"/>
    <mergeCell ref="G152:G154"/>
    <mergeCell ref="B106:B107"/>
    <mergeCell ref="G106:G107"/>
    <mergeCell ref="B158:B159"/>
    <mergeCell ref="G158:G159"/>
    <mergeCell ref="B86:B89"/>
    <mergeCell ref="G86:G89"/>
    <mergeCell ref="B90:B92"/>
    <mergeCell ref="G90:G92"/>
    <mergeCell ref="B116:B118"/>
    <mergeCell ref="G116:G118"/>
    <mergeCell ref="B80:B82"/>
    <mergeCell ref="G80:G82"/>
    <mergeCell ref="B93:B96"/>
    <mergeCell ref="G93:G96"/>
    <mergeCell ref="B68:B71"/>
    <mergeCell ref="G68:G71"/>
    <mergeCell ref="B75:B76"/>
    <mergeCell ref="G75:G76"/>
    <mergeCell ref="B46:B47"/>
    <mergeCell ref="G46:G47"/>
    <mergeCell ref="B63:B67"/>
    <mergeCell ref="G63:G67"/>
    <mergeCell ref="B43:B44"/>
    <mergeCell ref="G43:G44"/>
    <mergeCell ref="B36:B40"/>
    <mergeCell ref="G36:G40"/>
    <mergeCell ref="B41:B42"/>
    <mergeCell ref="G41:G42"/>
    <mergeCell ref="B27:B31"/>
    <mergeCell ref="G27:G31"/>
    <mergeCell ref="A13:A19"/>
    <mergeCell ref="B13:B19"/>
    <mergeCell ref="G13:G19"/>
    <mergeCell ref="A20:A21"/>
    <mergeCell ref="B20:B21"/>
    <mergeCell ref="G20:G21"/>
    <mergeCell ref="A27:A31"/>
    <mergeCell ref="A32:A35"/>
    <mergeCell ref="A36:A40"/>
    <mergeCell ref="A41:A42"/>
    <mergeCell ref="B129:B130"/>
    <mergeCell ref="G77:G79"/>
    <mergeCell ref="B77:B79"/>
    <mergeCell ref="B8:B9"/>
    <mergeCell ref="J6:J7"/>
    <mergeCell ref="A4:A7"/>
    <mergeCell ref="B4:B7"/>
    <mergeCell ref="C4:C7"/>
    <mergeCell ref="H4:H7"/>
    <mergeCell ref="I4:J4"/>
    <mergeCell ref="I5:J5"/>
  </mergeCells>
  <printOptions/>
  <pageMargins left="0.31496062992125984" right="0.11811023622047245" top="0.11811023622047245" bottom="0.11811023622047245" header="0.31496062992125984" footer="0.31496062992125984"/>
  <pageSetup horizontalDpi="180" verticalDpi="180" orientation="landscape" paperSize="9" scale="75" r:id="rId1"/>
  <ignoredErrors>
    <ignoredError sqref="J131 J1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338"/>
  <sheetViews>
    <sheetView zoomScale="90" zoomScaleNormal="90" zoomScalePageLayoutView="0" workbookViewId="0" topLeftCell="A146">
      <selection activeCell="L15" sqref="L15"/>
    </sheetView>
  </sheetViews>
  <sheetFormatPr defaultColWidth="9.140625" defaultRowHeight="15"/>
  <cols>
    <col min="1" max="1" width="2.7109375" style="0" customWidth="1"/>
    <col min="2" max="2" width="13.57421875" style="0" customWidth="1"/>
    <col min="3" max="3" width="39.421875" style="0" customWidth="1"/>
    <col min="4" max="4" width="8.421875" style="0" customWidth="1"/>
    <col min="5" max="5" width="6.7109375" style="0" customWidth="1"/>
    <col min="6" max="6" width="9.421875" style="0" customWidth="1"/>
    <col min="7" max="7" width="11.28125" style="0" customWidth="1"/>
    <col min="8" max="8" width="5.00390625" style="2" customWidth="1"/>
    <col min="9" max="9" width="5.00390625" style="0" customWidth="1"/>
    <col min="10" max="10" width="14.421875" style="0" customWidth="1"/>
    <col min="11" max="11" width="5.7109375" style="6" customWidth="1"/>
    <col min="12" max="12" width="11.00390625" style="2" customWidth="1"/>
    <col min="15" max="15" width="11.421875" style="0" bestFit="1" customWidth="1"/>
    <col min="19" max="19" width="12.421875" style="0" bestFit="1" customWidth="1"/>
    <col min="20" max="20" width="9.140625" style="0" customWidth="1"/>
    <col min="21" max="21" width="10.140625" style="0" bestFit="1" customWidth="1"/>
  </cols>
  <sheetData>
    <row r="1" ht="0.75" customHeight="1"/>
    <row r="2" spans="1:12" ht="16.5" customHeight="1">
      <c r="A2" s="354" t="s">
        <v>199</v>
      </c>
      <c r="B2" s="1"/>
      <c r="K2" s="504"/>
      <c r="L2" s="504"/>
    </row>
    <row r="3" spans="1:10" ht="17.25" customHeight="1">
      <c r="A3" s="3"/>
      <c r="C3" s="316" t="s">
        <v>124</v>
      </c>
      <c r="D3" s="316"/>
      <c r="E3" s="316"/>
      <c r="F3" s="316"/>
      <c r="G3" s="316"/>
      <c r="H3" s="4"/>
      <c r="I3" s="5"/>
      <c r="J3" s="357"/>
    </row>
    <row r="4" spans="1:10" ht="17.25" customHeight="1" thickBot="1">
      <c r="A4" s="3"/>
      <c r="C4" s="316" t="s">
        <v>210</v>
      </c>
      <c r="D4" s="316"/>
      <c r="E4" s="316"/>
      <c r="F4" s="316"/>
      <c r="G4" s="316"/>
      <c r="H4" s="4"/>
      <c r="I4" s="7"/>
      <c r="J4" s="8"/>
    </row>
    <row r="5" spans="1:13" ht="40.5" customHeight="1" thickBot="1">
      <c r="A5" s="509" t="s">
        <v>0</v>
      </c>
      <c r="B5" s="511" t="s">
        <v>1</v>
      </c>
      <c r="C5" s="513" t="s">
        <v>2</v>
      </c>
      <c r="D5" s="128"/>
      <c r="E5" s="128"/>
      <c r="F5" s="128" t="s">
        <v>130</v>
      </c>
      <c r="G5" s="9"/>
      <c r="H5" s="516" t="s">
        <v>3</v>
      </c>
      <c r="I5" s="519" t="s">
        <v>4</v>
      </c>
      <c r="J5" s="520"/>
      <c r="K5" s="521" t="s">
        <v>5</v>
      </c>
      <c r="L5" s="524"/>
      <c r="M5" s="484"/>
    </row>
    <row r="6" spans="1:13" ht="14.25" customHeight="1" thickBot="1">
      <c r="A6" s="510"/>
      <c r="B6" s="512"/>
      <c r="C6" s="514"/>
      <c r="D6" s="308" t="s">
        <v>74</v>
      </c>
      <c r="E6" s="308" t="s">
        <v>78</v>
      </c>
      <c r="F6" s="129" t="s">
        <v>131</v>
      </c>
      <c r="G6" s="309" t="s">
        <v>6</v>
      </c>
      <c r="H6" s="517"/>
      <c r="I6" s="522" t="s">
        <v>72</v>
      </c>
      <c r="J6" s="523"/>
      <c r="K6" s="521" t="s">
        <v>69</v>
      </c>
      <c r="L6" s="524"/>
      <c r="M6" s="485"/>
    </row>
    <row r="7" spans="1:13" ht="16.5" customHeight="1">
      <c r="A7" s="510"/>
      <c r="B7" s="512"/>
      <c r="C7" s="514"/>
      <c r="D7" s="308" t="s">
        <v>75</v>
      </c>
      <c r="E7" s="308" t="s">
        <v>79</v>
      </c>
      <c r="F7" s="129" t="s">
        <v>80</v>
      </c>
      <c r="G7" s="309" t="s">
        <v>73</v>
      </c>
      <c r="H7" s="517"/>
      <c r="I7" s="11" t="s">
        <v>7</v>
      </c>
      <c r="J7" s="505" t="s">
        <v>70</v>
      </c>
      <c r="K7" s="12" t="s">
        <v>7</v>
      </c>
      <c r="L7" s="508" t="s">
        <v>70</v>
      </c>
      <c r="M7" s="485"/>
    </row>
    <row r="8" spans="1:13" s="15" customFormat="1" ht="14.25" customHeight="1" thickBot="1">
      <c r="A8" s="510"/>
      <c r="B8" s="512"/>
      <c r="C8" s="515"/>
      <c r="D8" s="129"/>
      <c r="E8" s="129"/>
      <c r="F8" s="129"/>
      <c r="G8" s="10"/>
      <c r="H8" s="518"/>
      <c r="I8" s="13" t="s">
        <v>8</v>
      </c>
      <c r="J8" s="506"/>
      <c r="K8" s="14" t="s">
        <v>8</v>
      </c>
      <c r="L8" s="506"/>
      <c r="M8" s="486"/>
    </row>
    <row r="9" spans="1:13" s="15" customFormat="1" ht="18" customHeight="1">
      <c r="A9" s="132">
        <v>1</v>
      </c>
      <c r="B9" s="502" t="s">
        <v>9</v>
      </c>
      <c r="C9" s="134" t="s">
        <v>77</v>
      </c>
      <c r="D9" s="136" t="s">
        <v>135</v>
      </c>
      <c r="E9" s="141">
        <v>2477.3</v>
      </c>
      <c r="F9" s="141">
        <v>-72293.73</v>
      </c>
      <c r="G9" s="370">
        <v>53454.02</v>
      </c>
      <c r="H9" s="74" t="s">
        <v>15</v>
      </c>
      <c r="I9" s="18">
        <v>2</v>
      </c>
      <c r="J9" s="98">
        <f>G9-J10</f>
        <v>18454.019999999997</v>
      </c>
      <c r="K9" s="466"/>
      <c r="L9" s="47"/>
      <c r="M9" s="486"/>
    </row>
    <row r="10" spans="1:13" s="15" customFormat="1" ht="18" customHeight="1" thickBot="1">
      <c r="A10" s="133"/>
      <c r="B10" s="503"/>
      <c r="C10" s="135" t="s">
        <v>76</v>
      </c>
      <c r="D10" s="137"/>
      <c r="E10" s="142"/>
      <c r="F10" s="142"/>
      <c r="G10" s="177"/>
      <c r="H10" s="70" t="s">
        <v>15</v>
      </c>
      <c r="I10" s="122">
        <v>1</v>
      </c>
      <c r="J10" s="325">
        <v>35000</v>
      </c>
      <c r="K10" s="467"/>
      <c r="L10" s="249"/>
      <c r="M10" s="486"/>
    </row>
    <row r="11" spans="1:13" s="15" customFormat="1" ht="17.25" customHeight="1">
      <c r="A11" s="145"/>
      <c r="B11" s="231"/>
      <c r="C11" s="147" t="s">
        <v>77</v>
      </c>
      <c r="D11" s="138"/>
      <c r="E11" s="138"/>
      <c r="F11" s="138"/>
      <c r="G11" s="45"/>
      <c r="H11" s="74" t="s">
        <v>15</v>
      </c>
      <c r="I11" s="18">
        <v>4</v>
      </c>
      <c r="J11" s="98">
        <v>36155.17</v>
      </c>
      <c r="K11" s="466"/>
      <c r="L11" s="47"/>
      <c r="M11" s="486"/>
    </row>
    <row r="12" spans="1:13" s="15" customFormat="1" ht="17.25" customHeight="1">
      <c r="A12" s="145"/>
      <c r="B12" s="232"/>
      <c r="C12" s="144" t="s">
        <v>76</v>
      </c>
      <c r="D12" s="138" t="s">
        <v>136</v>
      </c>
      <c r="E12" s="138">
        <v>2680.1</v>
      </c>
      <c r="F12" s="138">
        <v>-445.54</v>
      </c>
      <c r="G12" s="366">
        <v>100540.63</v>
      </c>
      <c r="H12" s="94" t="s">
        <v>15</v>
      </c>
      <c r="I12" s="149">
        <v>1</v>
      </c>
      <c r="J12" s="283">
        <v>40000</v>
      </c>
      <c r="K12" s="468"/>
      <c r="L12" s="30"/>
      <c r="M12" s="486"/>
    </row>
    <row r="13" spans="1:13" s="15" customFormat="1" ht="19.5" customHeight="1" thickBot="1">
      <c r="A13" s="146">
        <v>2</v>
      </c>
      <c r="B13" s="233" t="s">
        <v>12</v>
      </c>
      <c r="C13" s="148" t="s">
        <v>81</v>
      </c>
      <c r="D13" s="137"/>
      <c r="E13" s="137"/>
      <c r="F13" s="137"/>
      <c r="G13" s="367"/>
      <c r="H13" s="21" t="s">
        <v>15</v>
      </c>
      <c r="I13" s="22">
        <v>8</v>
      </c>
      <c r="J13" s="328">
        <f>G12-J11-J12</f>
        <v>24385.460000000006</v>
      </c>
      <c r="K13" s="469"/>
      <c r="L13" s="172"/>
      <c r="M13" s="486"/>
    </row>
    <row r="14" spans="1:13" s="15" customFormat="1" ht="16.5" customHeight="1">
      <c r="A14" s="540">
        <v>3</v>
      </c>
      <c r="B14" s="542" t="s">
        <v>14</v>
      </c>
      <c r="C14" s="130" t="s">
        <v>76</v>
      </c>
      <c r="D14" s="138"/>
      <c r="E14" s="138"/>
      <c r="F14" s="138"/>
      <c r="G14" s="545">
        <v>417346.5</v>
      </c>
      <c r="H14" s="25" t="s">
        <v>15</v>
      </c>
      <c r="I14" s="26">
        <v>1</v>
      </c>
      <c r="J14" s="283">
        <v>35000</v>
      </c>
      <c r="K14" s="470"/>
      <c r="L14" s="250"/>
      <c r="M14" s="486"/>
    </row>
    <row r="15" spans="1:13" s="15" customFormat="1" ht="16.5" customHeight="1">
      <c r="A15" s="540"/>
      <c r="B15" s="543"/>
      <c r="C15" s="27" t="s">
        <v>207</v>
      </c>
      <c r="D15" s="138"/>
      <c r="E15" s="138"/>
      <c r="F15" s="138"/>
      <c r="G15" s="545"/>
      <c r="H15" s="28" t="s">
        <v>15</v>
      </c>
      <c r="I15" s="29">
        <v>4</v>
      </c>
      <c r="J15" s="283">
        <f>G14-J14-J16-J17-J18-J19-J20</f>
        <v>56846.5</v>
      </c>
      <c r="K15" s="468"/>
      <c r="L15" s="30">
        <v>65622</v>
      </c>
      <c r="M15" s="486"/>
    </row>
    <row r="16" spans="1:13" s="15" customFormat="1" ht="16.5" customHeight="1">
      <c r="A16" s="540"/>
      <c r="B16" s="543"/>
      <c r="C16" s="27" t="s">
        <v>198</v>
      </c>
      <c r="D16" s="138"/>
      <c r="E16" s="138"/>
      <c r="F16" s="138"/>
      <c r="G16" s="545"/>
      <c r="H16" s="28" t="s">
        <v>15</v>
      </c>
      <c r="I16" s="29">
        <v>1</v>
      </c>
      <c r="J16" s="283">
        <v>12500</v>
      </c>
      <c r="K16" s="468">
        <v>2</v>
      </c>
      <c r="L16" s="30">
        <v>25000</v>
      </c>
      <c r="M16" s="486"/>
    </row>
    <row r="17" spans="1:13" s="15" customFormat="1" ht="17.25" customHeight="1">
      <c r="A17" s="540"/>
      <c r="B17" s="543"/>
      <c r="C17" s="27" t="s">
        <v>83</v>
      </c>
      <c r="D17" s="138" t="s">
        <v>137</v>
      </c>
      <c r="E17" s="138">
        <v>6048.5</v>
      </c>
      <c r="F17" s="138">
        <v>7879.68</v>
      </c>
      <c r="G17" s="545"/>
      <c r="H17" s="28" t="s">
        <v>15</v>
      </c>
      <c r="I17" s="29">
        <v>15</v>
      </c>
      <c r="J17" s="30">
        <v>220000</v>
      </c>
      <c r="K17" s="468"/>
      <c r="L17" s="30"/>
      <c r="M17" s="486"/>
    </row>
    <row r="18" spans="1:13" s="15" customFormat="1" ht="16.5" customHeight="1">
      <c r="A18" s="540"/>
      <c r="B18" s="543"/>
      <c r="C18" s="27" t="s">
        <v>196</v>
      </c>
      <c r="D18" s="138"/>
      <c r="E18" s="138"/>
      <c r="F18" s="138"/>
      <c r="G18" s="545"/>
      <c r="H18" s="151" t="s">
        <v>11</v>
      </c>
      <c r="I18" s="26">
        <v>150</v>
      </c>
      <c r="J18" s="324">
        <v>42200</v>
      </c>
      <c r="K18" s="470">
        <v>8</v>
      </c>
      <c r="L18" s="250">
        <v>11485</v>
      </c>
      <c r="M18" s="486"/>
    </row>
    <row r="19" spans="1:13" s="15" customFormat="1" ht="15.75" customHeight="1">
      <c r="A19" s="540"/>
      <c r="B19" s="543"/>
      <c r="C19" s="31" t="s">
        <v>85</v>
      </c>
      <c r="D19" s="138"/>
      <c r="E19" s="138"/>
      <c r="F19" s="138"/>
      <c r="G19" s="545"/>
      <c r="H19" s="32" t="s">
        <v>15</v>
      </c>
      <c r="I19" s="33">
        <v>7</v>
      </c>
      <c r="J19" s="325">
        <v>25200</v>
      </c>
      <c r="K19" s="467">
        <v>8</v>
      </c>
      <c r="L19" s="249">
        <v>11168</v>
      </c>
      <c r="M19" s="486"/>
    </row>
    <row r="20" spans="1:13" s="15" customFormat="1" ht="19.5" customHeight="1" thickBot="1">
      <c r="A20" s="541"/>
      <c r="B20" s="544"/>
      <c r="C20" s="42" t="s">
        <v>16</v>
      </c>
      <c r="D20" s="84"/>
      <c r="E20" s="84"/>
      <c r="F20" s="84"/>
      <c r="G20" s="546"/>
      <c r="H20" s="36" t="s">
        <v>61</v>
      </c>
      <c r="I20" s="37">
        <v>160</v>
      </c>
      <c r="J20" s="108">
        <v>25600</v>
      </c>
      <c r="K20" s="471"/>
      <c r="L20" s="38"/>
      <c r="M20" s="486"/>
    </row>
    <row r="21" spans="1:13" s="15" customFormat="1" ht="19.5" customHeight="1">
      <c r="A21" s="547">
        <v>4</v>
      </c>
      <c r="B21" s="535" t="s">
        <v>17</v>
      </c>
      <c r="C21" s="39" t="s">
        <v>82</v>
      </c>
      <c r="D21" s="300" t="s">
        <v>138</v>
      </c>
      <c r="E21" s="139">
        <v>2763.4</v>
      </c>
      <c r="F21" s="139">
        <v>-54217.47</v>
      </c>
      <c r="G21" s="549">
        <v>115400.02</v>
      </c>
      <c r="H21" s="40" t="s">
        <v>15</v>
      </c>
      <c r="I21" s="41">
        <v>3</v>
      </c>
      <c r="J21" s="98">
        <f>G21-J22</f>
        <v>75400.02</v>
      </c>
      <c r="K21" s="466">
        <v>4</v>
      </c>
      <c r="L21" s="47">
        <v>132534</v>
      </c>
      <c r="M21" s="486"/>
    </row>
    <row r="22" spans="1:13" s="15" customFormat="1" ht="17.25" customHeight="1" thickBot="1">
      <c r="A22" s="548"/>
      <c r="B22" s="536"/>
      <c r="C22" s="20" t="s">
        <v>77</v>
      </c>
      <c r="D22" s="153"/>
      <c r="E22" s="140"/>
      <c r="F22" s="140"/>
      <c r="G22" s="546"/>
      <c r="H22" s="43" t="s">
        <v>15</v>
      </c>
      <c r="I22" s="44">
        <v>4</v>
      </c>
      <c r="J22" s="71">
        <v>40000</v>
      </c>
      <c r="K22" s="472"/>
      <c r="L22" s="448"/>
      <c r="M22" s="486"/>
    </row>
    <row r="23" spans="1:13" s="15" customFormat="1" ht="18" customHeight="1">
      <c r="A23" s="194">
        <v>5</v>
      </c>
      <c r="B23" s="210"/>
      <c r="C23" s="17" t="s">
        <v>76</v>
      </c>
      <c r="D23" s="154"/>
      <c r="E23" s="138"/>
      <c r="F23" s="138"/>
      <c r="G23" s="366"/>
      <c r="H23" s="155" t="s">
        <v>15</v>
      </c>
      <c r="I23" s="41">
        <v>1</v>
      </c>
      <c r="J23" s="98">
        <v>35000</v>
      </c>
      <c r="K23" s="466"/>
      <c r="L23" s="47"/>
      <c r="M23" s="486"/>
    </row>
    <row r="24" spans="1:13" s="15" customFormat="1" ht="16.5" customHeight="1">
      <c r="A24" s="361"/>
      <c r="B24" s="216" t="s">
        <v>18</v>
      </c>
      <c r="C24" s="152" t="s">
        <v>105</v>
      </c>
      <c r="D24" s="154" t="s">
        <v>139</v>
      </c>
      <c r="E24" s="138">
        <v>2728.6</v>
      </c>
      <c r="F24" s="138">
        <v>38695.81</v>
      </c>
      <c r="G24" s="366">
        <v>232044.41</v>
      </c>
      <c r="H24" s="28" t="s">
        <v>15</v>
      </c>
      <c r="I24" s="50">
        <v>4</v>
      </c>
      <c r="J24" s="329">
        <v>41000</v>
      </c>
      <c r="K24" s="468"/>
      <c r="L24" s="30"/>
      <c r="M24" s="486"/>
    </row>
    <row r="25" spans="1:13" s="15" customFormat="1" ht="18.75" customHeight="1" thickBot="1">
      <c r="A25" s="361"/>
      <c r="B25" s="216"/>
      <c r="C25" s="121" t="s">
        <v>10</v>
      </c>
      <c r="D25" s="154"/>
      <c r="E25" s="138"/>
      <c r="F25" s="138"/>
      <c r="G25" s="366"/>
      <c r="H25" s="32" t="s">
        <v>11</v>
      </c>
      <c r="I25" s="46">
        <v>440</v>
      </c>
      <c r="J25" s="411">
        <f>G24-J23-J24</f>
        <v>156044.41</v>
      </c>
      <c r="K25" s="467">
        <v>215</v>
      </c>
      <c r="L25" s="249">
        <v>48158</v>
      </c>
      <c r="M25" s="486"/>
    </row>
    <row r="26" spans="1:13" s="15" customFormat="1" ht="16.5" customHeight="1">
      <c r="A26" s="194">
        <v>6</v>
      </c>
      <c r="B26" s="210" t="s">
        <v>19</v>
      </c>
      <c r="C26" s="134" t="s">
        <v>76</v>
      </c>
      <c r="D26" s="301" t="s">
        <v>140</v>
      </c>
      <c r="E26" s="141">
        <v>2645.1</v>
      </c>
      <c r="F26" s="141">
        <v>-20245.84</v>
      </c>
      <c r="G26" s="370">
        <v>74819.05</v>
      </c>
      <c r="H26" s="40" t="s">
        <v>15</v>
      </c>
      <c r="I26" s="41">
        <v>1</v>
      </c>
      <c r="J26" s="330">
        <v>40000</v>
      </c>
      <c r="K26" s="466"/>
      <c r="L26" s="47"/>
      <c r="M26" s="486"/>
    </row>
    <row r="27" spans="1:13" s="15" customFormat="1" ht="16.5" customHeight="1" thickBot="1">
      <c r="A27" s="361"/>
      <c r="B27" s="211"/>
      <c r="C27" s="135" t="s">
        <v>86</v>
      </c>
      <c r="D27" s="171"/>
      <c r="E27" s="142"/>
      <c r="F27" s="142"/>
      <c r="G27" s="177"/>
      <c r="H27" s="32" t="s">
        <v>15</v>
      </c>
      <c r="I27" s="46">
        <v>4</v>
      </c>
      <c r="J27" s="411">
        <f>G26-J26</f>
        <v>34819.05</v>
      </c>
      <c r="K27" s="473"/>
      <c r="L27" s="449"/>
      <c r="M27" s="486"/>
    </row>
    <row r="28" spans="1:13" s="15" customFormat="1" ht="16.5" customHeight="1">
      <c r="A28" s="550">
        <v>7</v>
      </c>
      <c r="B28" s="535" t="s">
        <v>20</v>
      </c>
      <c r="C28" s="39" t="s">
        <v>87</v>
      </c>
      <c r="D28" s="182"/>
      <c r="E28" s="180"/>
      <c r="F28" s="180"/>
      <c r="G28" s="538">
        <v>393549.02</v>
      </c>
      <c r="H28" s="48" t="s">
        <v>15</v>
      </c>
      <c r="I28" s="41">
        <v>1</v>
      </c>
      <c r="J28" s="98">
        <v>40000</v>
      </c>
      <c r="K28" s="466"/>
      <c r="L28" s="125"/>
      <c r="M28" s="486"/>
    </row>
    <row r="29" spans="1:13" s="15" customFormat="1" ht="16.5" customHeight="1">
      <c r="A29" s="551"/>
      <c r="B29" s="536"/>
      <c r="C29" s="24" t="s">
        <v>201</v>
      </c>
      <c r="D29" s="154" t="s">
        <v>141</v>
      </c>
      <c r="E29" s="138">
        <v>5074.65</v>
      </c>
      <c r="F29" s="138">
        <v>-3187.12</v>
      </c>
      <c r="G29" s="539"/>
      <c r="H29" s="51" t="s">
        <v>61</v>
      </c>
      <c r="I29" s="52">
        <v>70</v>
      </c>
      <c r="J29" s="108">
        <f>G28-J28-J32</f>
        <v>53549.02000000002</v>
      </c>
      <c r="K29" s="471"/>
      <c r="L29" s="30"/>
      <c r="M29" s="486"/>
    </row>
    <row r="30" spans="1:13" s="15" customFormat="1" ht="16.5" customHeight="1">
      <c r="A30" s="552"/>
      <c r="B30" s="536"/>
      <c r="C30" s="27" t="s">
        <v>197</v>
      </c>
      <c r="D30" s="154"/>
      <c r="E30" s="138"/>
      <c r="F30" s="138"/>
      <c r="G30" s="539"/>
      <c r="H30" s="51"/>
      <c r="I30" s="52"/>
      <c r="J30" s="108"/>
      <c r="K30" s="471"/>
      <c r="L30" s="38">
        <v>32000</v>
      </c>
      <c r="M30" s="486"/>
    </row>
    <row r="31" spans="1:13" s="15" customFormat="1" ht="16.5" customHeight="1">
      <c r="A31" s="552"/>
      <c r="B31" s="536"/>
      <c r="C31" s="31" t="s">
        <v>16</v>
      </c>
      <c r="D31" s="154"/>
      <c r="E31" s="138"/>
      <c r="F31" s="138"/>
      <c r="G31" s="539"/>
      <c r="H31" s="51" t="s">
        <v>61</v>
      </c>
      <c r="I31" s="52"/>
      <c r="J31" s="108"/>
      <c r="K31" s="461">
        <v>100.4</v>
      </c>
      <c r="L31" s="460">
        <v>11044</v>
      </c>
      <c r="M31" s="486"/>
    </row>
    <row r="32" spans="1:13" s="15" customFormat="1" ht="18.75" customHeight="1" thickBot="1">
      <c r="A32" s="553"/>
      <c r="B32" s="537"/>
      <c r="C32" s="190" t="s">
        <v>104</v>
      </c>
      <c r="D32" s="182"/>
      <c r="E32" s="180"/>
      <c r="F32" s="180"/>
      <c r="G32" s="539"/>
      <c r="H32" s="43"/>
      <c r="I32" s="44"/>
      <c r="J32" s="71">
        <v>300000</v>
      </c>
      <c r="K32" s="474"/>
      <c r="L32" s="53">
        <v>290871</v>
      </c>
      <c r="M32" s="486"/>
    </row>
    <row r="33" spans="1:13" s="15" customFormat="1" ht="18" customHeight="1">
      <c r="A33" s="554">
        <v>8</v>
      </c>
      <c r="B33" s="375" t="s">
        <v>21</v>
      </c>
      <c r="C33" s="24" t="s">
        <v>104</v>
      </c>
      <c r="D33" s="301" t="s">
        <v>142</v>
      </c>
      <c r="E33" s="136">
        <v>6864.9</v>
      </c>
      <c r="F33" s="136">
        <v>675.6</v>
      </c>
      <c r="G33" s="252">
        <v>271701.85</v>
      </c>
      <c r="H33" s="155"/>
      <c r="I33" s="41"/>
      <c r="J33" s="98">
        <f>G33-J34-J36</f>
        <v>104801.84999999998</v>
      </c>
      <c r="K33" s="475">
        <v>274</v>
      </c>
      <c r="L33" s="451">
        <v>125008</v>
      </c>
      <c r="M33" s="486"/>
    </row>
    <row r="34" spans="1:13" s="15" customFormat="1" ht="18" customHeight="1">
      <c r="A34" s="555"/>
      <c r="B34" s="375"/>
      <c r="C34" s="27" t="s">
        <v>188</v>
      </c>
      <c r="D34" s="310"/>
      <c r="E34" s="138"/>
      <c r="F34" s="138"/>
      <c r="G34" s="202"/>
      <c r="H34" s="25" t="s">
        <v>61</v>
      </c>
      <c r="I34" s="56">
        <v>112</v>
      </c>
      <c r="J34" s="324">
        <v>131900</v>
      </c>
      <c r="K34" s="468">
        <v>112</v>
      </c>
      <c r="L34" s="30">
        <v>131952</v>
      </c>
      <c r="M34" s="486"/>
    </row>
    <row r="35" spans="1:13" s="15" customFormat="1" ht="18" customHeight="1">
      <c r="A35" s="555"/>
      <c r="B35" s="375"/>
      <c r="C35" s="27" t="s">
        <v>204</v>
      </c>
      <c r="D35" s="310"/>
      <c r="E35" s="138"/>
      <c r="F35" s="138"/>
      <c r="G35" s="202"/>
      <c r="H35" s="25" t="s">
        <v>11</v>
      </c>
      <c r="I35" s="56"/>
      <c r="J35" s="324"/>
      <c r="K35" s="468">
        <v>266</v>
      </c>
      <c r="L35" s="30">
        <v>289895</v>
      </c>
      <c r="M35" s="486"/>
    </row>
    <row r="36" spans="1:13" s="15" customFormat="1" ht="18" customHeight="1" thickBot="1">
      <c r="A36" s="556"/>
      <c r="B36" s="375"/>
      <c r="C36" s="31" t="s">
        <v>76</v>
      </c>
      <c r="D36" s="251"/>
      <c r="E36" s="20"/>
      <c r="F36" s="20"/>
      <c r="G36" s="76"/>
      <c r="H36" s="253" t="s">
        <v>15</v>
      </c>
      <c r="I36" s="56">
        <v>1</v>
      </c>
      <c r="J36" s="250">
        <v>35000</v>
      </c>
      <c r="K36" s="467"/>
      <c r="L36" s="249"/>
      <c r="M36" s="486"/>
    </row>
    <row r="37" spans="1:13" s="15" customFormat="1" ht="18.75" customHeight="1">
      <c r="A37" s="547">
        <v>9</v>
      </c>
      <c r="B37" s="526" t="s">
        <v>22</v>
      </c>
      <c r="C37" s="39" t="s">
        <v>87</v>
      </c>
      <c r="D37" s="182"/>
      <c r="E37" s="180"/>
      <c r="F37" s="180"/>
      <c r="G37" s="530">
        <v>337718.93</v>
      </c>
      <c r="H37" s="40" t="s">
        <v>15</v>
      </c>
      <c r="I37" s="41">
        <v>1</v>
      </c>
      <c r="J37" s="98">
        <v>40000</v>
      </c>
      <c r="K37" s="41"/>
      <c r="L37" s="47"/>
      <c r="M37" s="486"/>
    </row>
    <row r="38" spans="1:13" s="15" customFormat="1" ht="16.5" customHeight="1">
      <c r="A38" s="557"/>
      <c r="B38" s="527"/>
      <c r="C38" s="49" t="s">
        <v>88</v>
      </c>
      <c r="D38" s="138" t="s">
        <v>192</v>
      </c>
      <c r="E38" s="138">
        <v>3753.6</v>
      </c>
      <c r="F38" s="138">
        <v>-5059.82</v>
      </c>
      <c r="G38" s="530"/>
      <c r="H38" s="54" t="s">
        <v>61</v>
      </c>
      <c r="I38" s="50">
        <v>50</v>
      </c>
      <c r="J38" s="283">
        <v>31326</v>
      </c>
      <c r="K38" s="468">
        <v>390</v>
      </c>
      <c r="L38" s="30">
        <v>65911</v>
      </c>
      <c r="M38" s="486"/>
    </row>
    <row r="39" spans="1:13" s="15" customFormat="1" ht="16.5" customHeight="1">
      <c r="A39" s="557"/>
      <c r="B39" s="528"/>
      <c r="C39" s="49" t="s">
        <v>16</v>
      </c>
      <c r="D39" s="138"/>
      <c r="E39" s="138"/>
      <c r="F39" s="138"/>
      <c r="G39" s="530"/>
      <c r="H39" s="36" t="s">
        <v>61</v>
      </c>
      <c r="I39" s="52"/>
      <c r="J39" s="108"/>
      <c r="K39" s="476">
        <v>110.4</v>
      </c>
      <c r="L39" s="450">
        <v>12144</v>
      </c>
      <c r="M39" s="486"/>
    </row>
    <row r="40" spans="1:13" s="15" customFormat="1" ht="15" customHeight="1">
      <c r="A40" s="557"/>
      <c r="B40" s="528"/>
      <c r="C40" s="27" t="s">
        <v>89</v>
      </c>
      <c r="D40" s="31"/>
      <c r="E40" s="31"/>
      <c r="F40" s="31"/>
      <c r="G40" s="530"/>
      <c r="H40" s="36" t="s">
        <v>91</v>
      </c>
      <c r="I40" s="52"/>
      <c r="J40" s="108">
        <f>G37-J37-J38-J41</f>
        <v>66392.93</v>
      </c>
      <c r="K40" s="471"/>
      <c r="L40" s="38"/>
      <c r="M40" s="486"/>
    </row>
    <row r="41" spans="1:13" s="15" customFormat="1" ht="17.25" customHeight="1" thickBot="1">
      <c r="A41" s="548"/>
      <c r="B41" s="529"/>
      <c r="C41" s="42" t="s">
        <v>90</v>
      </c>
      <c r="D41" s="20"/>
      <c r="E41" s="20"/>
      <c r="F41" s="20"/>
      <c r="G41" s="531"/>
      <c r="H41" s="43" t="s">
        <v>15</v>
      </c>
      <c r="I41" s="44">
        <v>1</v>
      </c>
      <c r="J41" s="71">
        <v>200000</v>
      </c>
      <c r="K41" s="477">
        <v>1</v>
      </c>
      <c r="L41" s="452">
        <v>348076</v>
      </c>
      <c r="M41" s="486"/>
    </row>
    <row r="42" spans="1:13" s="15" customFormat="1" ht="16.5" customHeight="1">
      <c r="A42" s="554">
        <v>10</v>
      </c>
      <c r="B42" s="532" t="s">
        <v>23</v>
      </c>
      <c r="C42" s="39" t="s">
        <v>93</v>
      </c>
      <c r="D42" s="139" t="s">
        <v>143</v>
      </c>
      <c r="E42" s="139">
        <v>3509.7</v>
      </c>
      <c r="F42" s="139">
        <v>63354.23</v>
      </c>
      <c r="G42" s="534">
        <v>201285.44</v>
      </c>
      <c r="H42" s="40" t="s">
        <v>15</v>
      </c>
      <c r="I42" s="41">
        <v>1</v>
      </c>
      <c r="J42" s="98">
        <v>35000</v>
      </c>
      <c r="K42" s="466"/>
      <c r="L42" s="47"/>
      <c r="M42" s="486"/>
    </row>
    <row r="43" spans="1:13" s="15" customFormat="1" ht="16.5" customHeight="1" thickBot="1">
      <c r="A43" s="556"/>
      <c r="B43" s="533"/>
      <c r="C43" s="190" t="s">
        <v>92</v>
      </c>
      <c r="D43" s="20"/>
      <c r="E43" s="20"/>
      <c r="F43" s="20"/>
      <c r="G43" s="531"/>
      <c r="H43" s="43" t="s">
        <v>61</v>
      </c>
      <c r="I43" s="44"/>
      <c r="J43" s="71">
        <f>G42-J42</f>
        <v>166285.44</v>
      </c>
      <c r="K43" s="472">
        <v>1500</v>
      </c>
      <c r="L43" s="53">
        <v>235672</v>
      </c>
      <c r="M43" s="486"/>
    </row>
    <row r="44" spans="1:13" s="15" customFormat="1" ht="16.5" customHeight="1">
      <c r="A44" s="210">
        <v>11</v>
      </c>
      <c r="B44" s="568" t="s">
        <v>24</v>
      </c>
      <c r="C44" s="17" t="s">
        <v>93</v>
      </c>
      <c r="D44" s="130"/>
      <c r="E44" s="130"/>
      <c r="F44" s="130"/>
      <c r="G44" s="538">
        <v>326986.83</v>
      </c>
      <c r="H44" s="58" t="s">
        <v>15</v>
      </c>
      <c r="I44" s="59">
        <v>1</v>
      </c>
      <c r="J44" s="98">
        <v>35000</v>
      </c>
      <c r="K44" s="466"/>
      <c r="L44" s="47"/>
      <c r="M44" s="486"/>
    </row>
    <row r="45" spans="1:13" s="15" customFormat="1" ht="18" customHeight="1" thickBot="1">
      <c r="A45" s="211"/>
      <c r="B45" s="569"/>
      <c r="C45" s="190" t="s">
        <v>97</v>
      </c>
      <c r="D45" s="137" t="s">
        <v>144</v>
      </c>
      <c r="E45" s="137">
        <v>4439.6</v>
      </c>
      <c r="F45" s="137">
        <v>61676.34</v>
      </c>
      <c r="G45" s="570"/>
      <c r="H45" s="95"/>
      <c r="I45" s="78"/>
      <c r="J45" s="328">
        <f>G44-J44</f>
        <v>291986.83</v>
      </c>
      <c r="K45" s="478"/>
      <c r="L45" s="172">
        <v>304265</v>
      </c>
      <c r="M45" s="486"/>
    </row>
    <row r="46" spans="1:13" s="15" customFormat="1" ht="18.75" customHeight="1" thickBot="1">
      <c r="A46" s="296">
        <v>12</v>
      </c>
      <c r="B46" s="317" t="s">
        <v>25</v>
      </c>
      <c r="C46" s="91" t="s">
        <v>106</v>
      </c>
      <c r="D46" s="287" t="s">
        <v>145</v>
      </c>
      <c r="E46" s="318">
        <v>5946</v>
      </c>
      <c r="F46" s="319">
        <v>-115704.69</v>
      </c>
      <c r="G46" s="320">
        <v>325250.67</v>
      </c>
      <c r="H46" s="321" t="s">
        <v>11</v>
      </c>
      <c r="I46" s="285">
        <v>200</v>
      </c>
      <c r="J46" s="462">
        <v>325250.67</v>
      </c>
      <c r="K46" s="479">
        <v>308</v>
      </c>
      <c r="L46" s="453">
        <v>300556</v>
      </c>
      <c r="M46" s="486"/>
    </row>
    <row r="47" spans="1:13" s="15" customFormat="1" ht="18" customHeight="1">
      <c r="A47" s="547">
        <v>13</v>
      </c>
      <c r="B47" s="564" t="s">
        <v>26</v>
      </c>
      <c r="C47" s="39" t="s">
        <v>87</v>
      </c>
      <c r="D47" s="181"/>
      <c r="E47" s="181"/>
      <c r="F47" s="181"/>
      <c r="G47" s="561">
        <v>204135.96</v>
      </c>
      <c r="H47" s="58" t="s">
        <v>15</v>
      </c>
      <c r="I47" s="59">
        <v>1</v>
      </c>
      <c r="J47" s="98">
        <v>35000</v>
      </c>
      <c r="K47" s="466"/>
      <c r="L47" s="19"/>
      <c r="M47" s="486"/>
    </row>
    <row r="48" spans="1:13" s="15" customFormat="1" ht="16.5" customHeight="1" thickBot="1">
      <c r="A48" s="557"/>
      <c r="B48" s="565"/>
      <c r="C48" s="49" t="s">
        <v>133</v>
      </c>
      <c r="D48" s="153" t="s">
        <v>147</v>
      </c>
      <c r="E48" s="140">
        <v>3656.4</v>
      </c>
      <c r="F48" s="140">
        <v>-68338.97</v>
      </c>
      <c r="G48" s="563"/>
      <c r="H48" s="69"/>
      <c r="I48" s="29"/>
      <c r="J48" s="283">
        <f>G47-J47</f>
        <v>169135.96</v>
      </c>
      <c r="K48" s="468"/>
      <c r="L48" s="30"/>
      <c r="M48" s="486"/>
    </row>
    <row r="49" spans="1:13" s="15" customFormat="1" ht="16.5" customHeight="1">
      <c r="A49" s="368"/>
      <c r="B49" s="375"/>
      <c r="C49" s="39" t="s">
        <v>87</v>
      </c>
      <c r="D49" s="180"/>
      <c r="E49" s="180"/>
      <c r="F49" s="180"/>
      <c r="G49" s="376"/>
      <c r="H49" s="64" t="s">
        <v>15</v>
      </c>
      <c r="I49" s="59">
        <v>1</v>
      </c>
      <c r="J49" s="98">
        <v>35000</v>
      </c>
      <c r="K49" s="466"/>
      <c r="L49" s="98"/>
      <c r="M49" s="486"/>
    </row>
    <row r="50" spans="1:13" s="15" customFormat="1" ht="16.5" customHeight="1">
      <c r="A50" s="374"/>
      <c r="B50" s="375" t="s">
        <v>27</v>
      </c>
      <c r="C50" s="27" t="s">
        <v>97</v>
      </c>
      <c r="D50" s="84" t="s">
        <v>146</v>
      </c>
      <c r="E50" s="84">
        <v>4880.8</v>
      </c>
      <c r="F50" s="180">
        <v>46628.06</v>
      </c>
      <c r="G50" s="376">
        <v>306091.39</v>
      </c>
      <c r="H50" s="263"/>
      <c r="I50" s="29"/>
      <c r="J50" s="283">
        <v>210000</v>
      </c>
      <c r="K50" s="468"/>
      <c r="L50" s="283"/>
      <c r="M50" s="486"/>
    </row>
    <row r="51" spans="1:13" s="15" customFormat="1" ht="16.5" customHeight="1">
      <c r="A51" s="374"/>
      <c r="B51" s="375"/>
      <c r="C51" s="27" t="s">
        <v>90</v>
      </c>
      <c r="D51" s="84"/>
      <c r="E51" s="84"/>
      <c r="F51" s="180"/>
      <c r="G51" s="376"/>
      <c r="H51" s="263"/>
      <c r="I51" s="29"/>
      <c r="J51" s="283"/>
      <c r="K51" s="468" t="s">
        <v>205</v>
      </c>
      <c r="L51" s="30">
        <v>359709</v>
      </c>
      <c r="M51" s="486"/>
    </row>
    <row r="52" spans="1:13" s="15" customFormat="1" ht="17.25" customHeight="1" thickBot="1">
      <c r="A52" s="211">
        <v>14</v>
      </c>
      <c r="B52" s="375"/>
      <c r="C52" s="75" t="s">
        <v>94</v>
      </c>
      <c r="D52" s="180"/>
      <c r="E52" s="180"/>
      <c r="F52" s="180"/>
      <c r="G52" s="72"/>
      <c r="H52" s="70" t="s">
        <v>11</v>
      </c>
      <c r="I52" s="33"/>
      <c r="J52" s="325">
        <f>G50-J49-J50</f>
        <v>61091.390000000014</v>
      </c>
      <c r="K52" s="467"/>
      <c r="L52" s="249">
        <v>6289</v>
      </c>
      <c r="M52" s="486"/>
    </row>
    <row r="53" spans="1:13" s="15" customFormat="1" ht="17.25" customHeight="1">
      <c r="A53" s="547">
        <v>15</v>
      </c>
      <c r="B53" s="363"/>
      <c r="C53" s="187" t="s">
        <v>87</v>
      </c>
      <c r="D53" s="204"/>
      <c r="E53" s="206"/>
      <c r="F53" s="204"/>
      <c r="G53" s="207"/>
      <c r="H53" s="74" t="s">
        <v>15</v>
      </c>
      <c r="I53" s="59">
        <v>1</v>
      </c>
      <c r="J53" s="98">
        <v>35000</v>
      </c>
      <c r="K53" s="466"/>
      <c r="L53" s="47"/>
      <c r="M53" s="486"/>
    </row>
    <row r="54" spans="1:13" s="15" customFormat="1" ht="16.5" customHeight="1">
      <c r="A54" s="557"/>
      <c r="B54" s="364" t="s">
        <v>28</v>
      </c>
      <c r="C54" s="144" t="s">
        <v>97</v>
      </c>
      <c r="D54" s="208" t="s">
        <v>148</v>
      </c>
      <c r="E54" s="288">
        <v>4992</v>
      </c>
      <c r="F54" s="208">
        <v>14336.59</v>
      </c>
      <c r="G54" s="202">
        <v>292291.15</v>
      </c>
      <c r="H54" s="100"/>
      <c r="I54" s="29"/>
      <c r="J54" s="283">
        <v>210000</v>
      </c>
      <c r="K54" s="468"/>
      <c r="L54" s="30"/>
      <c r="M54" s="486"/>
    </row>
    <row r="55" spans="1:13" s="15" customFormat="1" ht="16.5" customHeight="1">
      <c r="A55" s="557"/>
      <c r="B55" s="364"/>
      <c r="C55" s="27" t="s">
        <v>90</v>
      </c>
      <c r="D55" s="208"/>
      <c r="E55" s="288"/>
      <c r="F55" s="208"/>
      <c r="G55" s="202"/>
      <c r="H55" s="94"/>
      <c r="I55" s="29"/>
      <c r="J55" s="283"/>
      <c r="K55" s="461" t="s">
        <v>205</v>
      </c>
      <c r="L55" s="454">
        <v>356333</v>
      </c>
      <c r="M55" s="486"/>
    </row>
    <row r="56" spans="1:13" s="15" customFormat="1" ht="17.25" customHeight="1" thickBot="1">
      <c r="A56" s="548"/>
      <c r="B56" s="364"/>
      <c r="C56" s="195" t="s">
        <v>94</v>
      </c>
      <c r="D56" s="205"/>
      <c r="E56" s="193"/>
      <c r="F56" s="205"/>
      <c r="G56" s="76"/>
      <c r="H56" s="77" t="s">
        <v>11</v>
      </c>
      <c r="I56" s="78">
        <v>50</v>
      </c>
      <c r="J56" s="328">
        <f>G54-J53-J54</f>
        <v>47291.15000000002</v>
      </c>
      <c r="K56" s="480">
        <v>42</v>
      </c>
      <c r="L56" s="455">
        <v>8082</v>
      </c>
      <c r="M56" s="486"/>
    </row>
    <row r="57" spans="1:13" s="15" customFormat="1" ht="17.25" customHeight="1">
      <c r="A57" s="368"/>
      <c r="B57" s="359"/>
      <c r="C57" s="187" t="s">
        <v>87</v>
      </c>
      <c r="D57" s="180"/>
      <c r="E57" s="197"/>
      <c r="F57" s="180"/>
      <c r="G57" s="72"/>
      <c r="H57" s="355" t="s">
        <v>15</v>
      </c>
      <c r="I57" s="59">
        <v>1</v>
      </c>
      <c r="J57" s="98">
        <v>40000</v>
      </c>
      <c r="K57" s="466"/>
      <c r="L57" s="47"/>
      <c r="M57" s="486"/>
    </row>
    <row r="58" spans="1:13" s="15" customFormat="1" ht="17.25" customHeight="1">
      <c r="A58" s="374">
        <v>16</v>
      </c>
      <c r="B58" s="360" t="s">
        <v>95</v>
      </c>
      <c r="C58" s="144" t="s">
        <v>97</v>
      </c>
      <c r="D58" s="84" t="s">
        <v>149</v>
      </c>
      <c r="E58" s="201">
        <v>4896.91</v>
      </c>
      <c r="F58" s="84">
        <v>29858.41</v>
      </c>
      <c r="G58" s="202">
        <v>269904.94</v>
      </c>
      <c r="H58" s="94"/>
      <c r="I58" s="29"/>
      <c r="J58" s="283">
        <f>G58-J57-J60</f>
        <v>135904.94</v>
      </c>
      <c r="K58" s="468"/>
      <c r="L58" s="456"/>
      <c r="M58" s="486"/>
    </row>
    <row r="59" spans="1:13" s="15" customFormat="1" ht="17.25" customHeight="1">
      <c r="A59" s="374"/>
      <c r="B59" s="360"/>
      <c r="C59" s="27" t="s">
        <v>90</v>
      </c>
      <c r="D59" s="84"/>
      <c r="E59" s="201"/>
      <c r="F59" s="84"/>
      <c r="G59" s="202"/>
      <c r="H59" s="70"/>
      <c r="I59" s="33"/>
      <c r="J59" s="325"/>
      <c r="K59" s="468"/>
      <c r="L59" s="456">
        <v>356333</v>
      </c>
      <c r="M59" s="486"/>
    </row>
    <row r="60" spans="1:13" s="15" customFormat="1" ht="18" customHeight="1" thickBot="1">
      <c r="A60" s="369"/>
      <c r="B60" s="360"/>
      <c r="C60" s="196" t="s">
        <v>94</v>
      </c>
      <c r="D60" s="180"/>
      <c r="E60" s="63"/>
      <c r="F60" s="180"/>
      <c r="G60" s="72"/>
      <c r="H60" s="77" t="s">
        <v>11</v>
      </c>
      <c r="I60" s="78">
        <v>50</v>
      </c>
      <c r="J60" s="328">
        <v>94000</v>
      </c>
      <c r="K60" s="478"/>
      <c r="L60" s="172">
        <v>7074</v>
      </c>
      <c r="M60" s="486"/>
    </row>
    <row r="61" spans="1:13" s="15" customFormat="1" ht="18" customHeight="1">
      <c r="A61" s="361"/>
      <c r="B61" s="377"/>
      <c r="C61" s="192" t="s">
        <v>87</v>
      </c>
      <c r="D61" s="204"/>
      <c r="E61" s="206"/>
      <c r="F61" s="204"/>
      <c r="G61" s="207"/>
      <c r="H61" s="355" t="s">
        <v>15</v>
      </c>
      <c r="I61" s="59">
        <v>1</v>
      </c>
      <c r="J61" s="98">
        <v>35000</v>
      </c>
      <c r="K61" s="466"/>
      <c r="L61" s="47"/>
      <c r="M61" s="486"/>
    </row>
    <row r="62" spans="1:13" s="15" customFormat="1" ht="18" customHeight="1">
      <c r="A62" s="361">
        <v>17</v>
      </c>
      <c r="B62" s="379" t="s">
        <v>96</v>
      </c>
      <c r="C62" s="203" t="s">
        <v>97</v>
      </c>
      <c r="D62" s="208" t="s">
        <v>150</v>
      </c>
      <c r="E62" s="208">
        <v>4837.5</v>
      </c>
      <c r="F62" s="208">
        <v>37350.41</v>
      </c>
      <c r="G62" s="366">
        <v>273613.91</v>
      </c>
      <c r="H62" s="209"/>
      <c r="I62" s="26"/>
      <c r="J62" s="324">
        <f>G62-J61-J63</f>
        <v>174613.90999999997</v>
      </c>
      <c r="K62" s="470"/>
      <c r="L62" s="457">
        <v>356333</v>
      </c>
      <c r="M62" s="486"/>
    </row>
    <row r="63" spans="1:13" s="15" customFormat="1" ht="16.5" customHeight="1" thickBot="1">
      <c r="A63" s="361"/>
      <c r="B63" s="378"/>
      <c r="C63" s="193" t="s">
        <v>94</v>
      </c>
      <c r="D63" s="205"/>
      <c r="E63" s="193"/>
      <c r="F63" s="205"/>
      <c r="G63" s="76"/>
      <c r="H63" s="77" t="s">
        <v>11</v>
      </c>
      <c r="I63" s="78">
        <v>50</v>
      </c>
      <c r="J63" s="328">
        <v>64000</v>
      </c>
      <c r="K63" s="478"/>
      <c r="L63" s="172">
        <v>8638</v>
      </c>
      <c r="M63" s="486"/>
    </row>
    <row r="64" spans="1:13" s="15" customFormat="1" ht="20.25" customHeight="1">
      <c r="A64" s="547">
        <v>18</v>
      </c>
      <c r="B64" s="566" t="s">
        <v>29</v>
      </c>
      <c r="C64" s="192" t="s">
        <v>87</v>
      </c>
      <c r="D64" s="84"/>
      <c r="E64" s="84"/>
      <c r="F64" s="84"/>
      <c r="G64" s="561">
        <v>277933.01</v>
      </c>
      <c r="H64" s="81" t="s">
        <v>15</v>
      </c>
      <c r="I64" s="26">
        <v>1</v>
      </c>
      <c r="J64" s="324">
        <v>35000</v>
      </c>
      <c r="K64" s="470"/>
      <c r="L64" s="250"/>
      <c r="M64" s="486"/>
    </row>
    <row r="65" spans="1:13" s="15" customFormat="1" ht="19.5" customHeight="1">
      <c r="A65" s="557"/>
      <c r="B65" s="559"/>
      <c r="C65" s="203" t="s">
        <v>97</v>
      </c>
      <c r="D65" s="84" t="s">
        <v>151</v>
      </c>
      <c r="E65" s="84">
        <v>7385.89</v>
      </c>
      <c r="F65" s="84">
        <v>21347.19</v>
      </c>
      <c r="G65" s="562"/>
      <c r="H65" s="219"/>
      <c r="I65" s="29"/>
      <c r="J65" s="283">
        <v>210000</v>
      </c>
      <c r="K65" s="468"/>
      <c r="L65" s="30"/>
      <c r="M65" s="486"/>
    </row>
    <row r="66" spans="1:13" s="15" customFormat="1" ht="19.5" customHeight="1">
      <c r="A66" s="557"/>
      <c r="B66" s="559"/>
      <c r="C66" s="333" t="s">
        <v>206</v>
      </c>
      <c r="D66" s="84"/>
      <c r="E66" s="84"/>
      <c r="F66" s="84"/>
      <c r="G66" s="562"/>
      <c r="H66" s="219"/>
      <c r="I66" s="29"/>
      <c r="J66" s="283"/>
      <c r="K66" s="461" t="s">
        <v>203</v>
      </c>
      <c r="L66" s="454">
        <v>699488</v>
      </c>
      <c r="M66" s="486"/>
    </row>
    <row r="67" spans="1:13" s="15" customFormat="1" ht="19.5" customHeight="1">
      <c r="A67" s="557"/>
      <c r="B67" s="559"/>
      <c r="C67" s="333" t="s">
        <v>10</v>
      </c>
      <c r="D67" s="84"/>
      <c r="E67" s="84"/>
      <c r="F67" s="84"/>
      <c r="G67" s="562"/>
      <c r="H67" s="85"/>
      <c r="I67" s="33"/>
      <c r="J67" s="325"/>
      <c r="K67" s="467">
        <v>280</v>
      </c>
      <c r="L67" s="249">
        <v>74364</v>
      </c>
      <c r="M67" s="486"/>
    </row>
    <row r="68" spans="1:13" s="15" customFormat="1" ht="18" customHeight="1" thickBot="1">
      <c r="A68" s="548"/>
      <c r="B68" s="567"/>
      <c r="C68" s="34" t="s">
        <v>98</v>
      </c>
      <c r="D68" s="63"/>
      <c r="E68" s="63"/>
      <c r="F68" s="63"/>
      <c r="G68" s="563"/>
      <c r="H68" s="82" t="s">
        <v>11</v>
      </c>
      <c r="I68" s="37">
        <v>368</v>
      </c>
      <c r="J68" s="108">
        <f>G64-J64-J65</f>
        <v>32933.01000000001</v>
      </c>
      <c r="K68" s="471">
        <v>510.5</v>
      </c>
      <c r="L68" s="38">
        <v>70258.42</v>
      </c>
      <c r="M68" s="486"/>
    </row>
    <row r="69" spans="1:13" s="15" customFormat="1" ht="18" customHeight="1">
      <c r="A69" s="547">
        <v>19</v>
      </c>
      <c r="B69" s="558" t="s">
        <v>30</v>
      </c>
      <c r="C69" s="192" t="s">
        <v>87</v>
      </c>
      <c r="D69" s="130"/>
      <c r="E69" s="130"/>
      <c r="F69" s="130"/>
      <c r="G69" s="561">
        <v>253649.35</v>
      </c>
      <c r="H69" s="83" t="s">
        <v>15</v>
      </c>
      <c r="I69" s="59">
        <v>1</v>
      </c>
      <c r="J69" s="98">
        <v>35000</v>
      </c>
      <c r="K69" s="466"/>
      <c r="L69" s="47"/>
      <c r="M69" s="486"/>
    </row>
    <row r="70" spans="1:13" s="15" customFormat="1" ht="18" customHeight="1">
      <c r="A70" s="557"/>
      <c r="B70" s="559"/>
      <c r="C70" s="203" t="s">
        <v>97</v>
      </c>
      <c r="D70" s="138" t="s">
        <v>152</v>
      </c>
      <c r="E70" s="138">
        <v>7429.51</v>
      </c>
      <c r="F70" s="138">
        <v>-69088.56</v>
      </c>
      <c r="G70" s="562"/>
      <c r="H70" s="219"/>
      <c r="I70" s="29"/>
      <c r="J70" s="283">
        <v>190000</v>
      </c>
      <c r="K70" s="468"/>
      <c r="L70" s="30"/>
      <c r="M70" s="486"/>
    </row>
    <row r="71" spans="1:13" s="15" customFormat="1" ht="18" customHeight="1">
      <c r="A71" s="557"/>
      <c r="B71" s="559"/>
      <c r="C71" s="27" t="s">
        <v>206</v>
      </c>
      <c r="D71" s="138"/>
      <c r="E71" s="138"/>
      <c r="F71" s="138"/>
      <c r="G71" s="562"/>
      <c r="H71" s="85"/>
      <c r="I71" s="33"/>
      <c r="J71" s="325"/>
      <c r="K71" s="461" t="s">
        <v>203</v>
      </c>
      <c r="L71" s="454">
        <v>699488</v>
      </c>
      <c r="M71" s="486"/>
    </row>
    <row r="72" spans="1:13" s="15" customFormat="1" ht="21.75" customHeight="1" thickBot="1">
      <c r="A72" s="557"/>
      <c r="B72" s="560"/>
      <c r="C72" s="193" t="s">
        <v>98</v>
      </c>
      <c r="D72" s="75"/>
      <c r="E72" s="75"/>
      <c r="F72" s="75"/>
      <c r="G72" s="563"/>
      <c r="H72" s="61" t="s">
        <v>11</v>
      </c>
      <c r="I72" s="62">
        <v>380</v>
      </c>
      <c r="J72" s="71">
        <f>G69-J69-J70</f>
        <v>28649.350000000006</v>
      </c>
      <c r="K72" s="472"/>
      <c r="L72" s="53"/>
      <c r="M72" s="486"/>
    </row>
    <row r="73" spans="1:13" s="15" customFormat="1" ht="18.75" customHeight="1">
      <c r="A73" s="210"/>
      <c r="B73" s="351"/>
      <c r="C73" s="17" t="s">
        <v>97</v>
      </c>
      <c r="D73" s="84"/>
      <c r="E73" s="84"/>
      <c r="F73" s="84"/>
      <c r="G73" s="84"/>
      <c r="H73" s="212" t="s">
        <v>61</v>
      </c>
      <c r="I73" s="59"/>
      <c r="J73" s="98">
        <v>310000</v>
      </c>
      <c r="K73" s="466">
        <v>675</v>
      </c>
      <c r="L73" s="19">
        <v>342260</v>
      </c>
      <c r="M73" s="486"/>
    </row>
    <row r="74" spans="1:13" s="15" customFormat="1" ht="17.25" customHeight="1">
      <c r="A74" s="216">
        <v>20</v>
      </c>
      <c r="B74" s="352" t="s">
        <v>99</v>
      </c>
      <c r="C74" s="218" t="s">
        <v>10</v>
      </c>
      <c r="D74" s="84" t="s">
        <v>153</v>
      </c>
      <c r="E74" s="84">
        <v>6654.8</v>
      </c>
      <c r="F74" s="84">
        <v>80168.2</v>
      </c>
      <c r="G74" s="84">
        <v>351284.75</v>
      </c>
      <c r="H74" s="219" t="s">
        <v>11</v>
      </c>
      <c r="I74" s="29">
        <v>110</v>
      </c>
      <c r="J74" s="283">
        <f>G74-J73-J75</f>
        <v>6284.75</v>
      </c>
      <c r="K74" s="468">
        <v>220</v>
      </c>
      <c r="L74" s="123">
        <v>43337</v>
      </c>
      <c r="M74" s="486"/>
    </row>
    <row r="75" spans="1:13" s="15" customFormat="1" ht="19.5" customHeight="1" thickBot="1">
      <c r="A75" s="211"/>
      <c r="B75" s="353"/>
      <c r="C75" s="215" t="s">
        <v>87</v>
      </c>
      <c r="D75" s="63">
        <v>105412.03</v>
      </c>
      <c r="E75" s="63"/>
      <c r="F75" s="63"/>
      <c r="G75" s="84"/>
      <c r="H75" s="85" t="s">
        <v>15</v>
      </c>
      <c r="I75" s="33">
        <v>1</v>
      </c>
      <c r="J75" s="325">
        <v>35000</v>
      </c>
      <c r="K75" s="467"/>
      <c r="L75" s="86"/>
      <c r="M75" s="486"/>
    </row>
    <row r="76" spans="1:13" s="15" customFormat="1" ht="18.75" customHeight="1">
      <c r="A76" s="555">
        <v>21</v>
      </c>
      <c r="B76" s="532" t="s">
        <v>32</v>
      </c>
      <c r="C76" s="192" t="s">
        <v>87</v>
      </c>
      <c r="D76" s="139" t="s">
        <v>154</v>
      </c>
      <c r="E76" s="139">
        <v>7395.6</v>
      </c>
      <c r="F76" s="139">
        <v>-37009.86</v>
      </c>
      <c r="G76" s="496">
        <v>299342.03</v>
      </c>
      <c r="H76" s="83" t="s">
        <v>15</v>
      </c>
      <c r="I76" s="59">
        <v>1</v>
      </c>
      <c r="J76" s="98">
        <v>40000</v>
      </c>
      <c r="K76" s="466"/>
      <c r="L76" s="19"/>
      <c r="M76" s="486"/>
    </row>
    <row r="77" spans="1:13" s="15" customFormat="1" ht="18" customHeight="1" thickBot="1">
      <c r="A77" s="556"/>
      <c r="B77" s="533"/>
      <c r="C77" s="203" t="s">
        <v>97</v>
      </c>
      <c r="D77" s="75"/>
      <c r="E77" s="75"/>
      <c r="F77" s="75"/>
      <c r="G77" s="498"/>
      <c r="H77" s="87"/>
      <c r="I77" s="62"/>
      <c r="J77" s="71">
        <f>G76-J76</f>
        <v>259342.03000000003</v>
      </c>
      <c r="K77" s="472"/>
      <c r="L77" s="88"/>
      <c r="M77" s="486"/>
    </row>
    <row r="78" spans="1:13" s="15" customFormat="1" ht="16.5" customHeight="1">
      <c r="A78" s="547">
        <v>22</v>
      </c>
      <c r="B78" s="499" t="s">
        <v>33</v>
      </c>
      <c r="C78" s="192" t="s">
        <v>87</v>
      </c>
      <c r="D78" s="84" t="s">
        <v>155</v>
      </c>
      <c r="E78" s="84">
        <v>6822.25</v>
      </c>
      <c r="F78" s="63">
        <v>-51630.32</v>
      </c>
      <c r="G78" s="496">
        <v>215665.44</v>
      </c>
      <c r="H78" s="81" t="s">
        <v>15</v>
      </c>
      <c r="I78" s="26">
        <v>1</v>
      </c>
      <c r="J78" s="324">
        <v>40000</v>
      </c>
      <c r="K78" s="470"/>
      <c r="L78" s="124"/>
      <c r="M78" s="486"/>
    </row>
    <row r="79" spans="1:13" s="15" customFormat="1" ht="16.5" customHeight="1">
      <c r="A79" s="557"/>
      <c r="B79" s="500"/>
      <c r="C79" s="269" t="s">
        <v>191</v>
      </c>
      <c r="D79" s="84"/>
      <c r="E79" s="84"/>
      <c r="F79" s="63"/>
      <c r="G79" s="497"/>
      <c r="H79" s="85" t="s">
        <v>15</v>
      </c>
      <c r="I79" s="33">
        <v>1</v>
      </c>
      <c r="J79" s="325"/>
      <c r="K79" s="467"/>
      <c r="L79" s="249">
        <v>11138</v>
      </c>
      <c r="M79" s="486"/>
    </row>
    <row r="80" spans="1:13" s="15" customFormat="1" ht="16.5" customHeight="1" thickBot="1">
      <c r="A80" s="548"/>
      <c r="B80" s="501"/>
      <c r="C80" s="34" t="s">
        <v>100</v>
      </c>
      <c r="D80" s="63"/>
      <c r="E80" s="63"/>
      <c r="F80" s="63"/>
      <c r="G80" s="498"/>
      <c r="H80" s="89" t="s">
        <v>11</v>
      </c>
      <c r="I80" s="37">
        <v>500</v>
      </c>
      <c r="J80" s="108">
        <f>G78-J78</f>
        <v>175665.44</v>
      </c>
      <c r="K80" s="476">
        <v>640</v>
      </c>
      <c r="L80" s="450">
        <v>152338</v>
      </c>
      <c r="M80" s="486"/>
    </row>
    <row r="81" spans="1:13" s="15" customFormat="1" ht="18" customHeight="1">
      <c r="A81" s="540">
        <v>23</v>
      </c>
      <c r="B81" s="542" t="s">
        <v>34</v>
      </c>
      <c r="C81" s="39" t="s">
        <v>129</v>
      </c>
      <c r="D81" s="139" t="s">
        <v>156</v>
      </c>
      <c r="E81" s="139">
        <v>4948.8</v>
      </c>
      <c r="F81" s="79">
        <v>-54638.61</v>
      </c>
      <c r="G81" s="573">
        <v>260698.93</v>
      </c>
      <c r="H81" s="74" t="s">
        <v>61</v>
      </c>
      <c r="I81" s="59">
        <v>170</v>
      </c>
      <c r="J81" s="98">
        <f>G81-J83</f>
        <v>220698.93</v>
      </c>
      <c r="K81" s="466">
        <v>179</v>
      </c>
      <c r="L81" s="47">
        <v>172149</v>
      </c>
      <c r="M81" s="486"/>
    </row>
    <row r="82" spans="1:13" s="15" customFormat="1" ht="18" customHeight="1">
      <c r="A82" s="540"/>
      <c r="B82" s="543"/>
      <c r="C82" s="49" t="s">
        <v>208</v>
      </c>
      <c r="D82" s="84"/>
      <c r="E82" s="84"/>
      <c r="F82" s="63"/>
      <c r="G82" s="574"/>
      <c r="H82" s="70"/>
      <c r="I82" s="33"/>
      <c r="J82" s="325"/>
      <c r="K82" s="473">
        <v>6.5</v>
      </c>
      <c r="L82" s="449">
        <v>6437</v>
      </c>
      <c r="M82" s="486"/>
    </row>
    <row r="83" spans="1:13" s="15" customFormat="1" ht="18" customHeight="1" thickBot="1">
      <c r="A83" s="540"/>
      <c r="B83" s="543"/>
      <c r="C83" s="75" t="s">
        <v>87</v>
      </c>
      <c r="D83" s="131"/>
      <c r="E83" s="131"/>
      <c r="F83" s="131"/>
      <c r="G83" s="575"/>
      <c r="H83" s="67" t="s">
        <v>15</v>
      </c>
      <c r="I83" s="37">
        <v>1</v>
      </c>
      <c r="J83" s="108">
        <v>40000</v>
      </c>
      <c r="K83" s="472"/>
      <c r="L83" s="53"/>
      <c r="M83" s="486"/>
    </row>
    <row r="84" spans="1:13" s="15" customFormat="1" ht="18" customHeight="1">
      <c r="A84" s="194"/>
      <c r="B84" s="363"/>
      <c r="C84" s="192" t="s">
        <v>87</v>
      </c>
      <c r="D84" s="259"/>
      <c r="E84" s="259"/>
      <c r="F84" s="259"/>
      <c r="G84" s="380"/>
      <c r="H84" s="64" t="s">
        <v>15</v>
      </c>
      <c r="I84" s="59">
        <v>1</v>
      </c>
      <c r="J84" s="98">
        <v>35000</v>
      </c>
      <c r="K84" s="466"/>
      <c r="L84" s="47"/>
      <c r="M84" s="486"/>
    </row>
    <row r="85" spans="1:13" s="15" customFormat="1" ht="17.25" customHeight="1">
      <c r="A85" s="361">
        <v>24</v>
      </c>
      <c r="B85" s="364" t="s">
        <v>35</v>
      </c>
      <c r="C85" s="203" t="s">
        <v>107</v>
      </c>
      <c r="D85" s="178" t="s">
        <v>157</v>
      </c>
      <c r="E85" s="178">
        <v>4898.8</v>
      </c>
      <c r="F85" s="178">
        <v>-4916.73</v>
      </c>
      <c r="G85" s="381">
        <v>264909.17</v>
      </c>
      <c r="H85" s="263"/>
      <c r="I85" s="29"/>
      <c r="J85" s="283">
        <v>210000</v>
      </c>
      <c r="K85" s="468"/>
      <c r="L85" s="30"/>
      <c r="M85" s="486"/>
    </row>
    <row r="86" spans="1:13" s="15" customFormat="1" ht="16.5" customHeight="1" thickBot="1">
      <c r="A86" s="262"/>
      <c r="B86" s="365"/>
      <c r="C86" s="197" t="s">
        <v>52</v>
      </c>
      <c r="D86" s="63"/>
      <c r="E86" s="63"/>
      <c r="F86" s="63"/>
      <c r="G86" s="76"/>
      <c r="H86" s="356" t="s">
        <v>61</v>
      </c>
      <c r="I86" s="62">
        <v>67</v>
      </c>
      <c r="J86" s="71">
        <f>G85-J84-J85</f>
        <v>19909.169999999984</v>
      </c>
      <c r="K86" s="473">
        <v>60</v>
      </c>
      <c r="L86" s="449">
        <v>77539</v>
      </c>
      <c r="M86" s="486"/>
    </row>
    <row r="87" spans="1:13" s="15" customFormat="1" ht="20.25" customHeight="1">
      <c r="A87" s="557">
        <v>25</v>
      </c>
      <c r="B87" s="571" t="s">
        <v>36</v>
      </c>
      <c r="C87" s="39" t="s">
        <v>87</v>
      </c>
      <c r="D87" s="139" t="s">
        <v>158</v>
      </c>
      <c r="E87" s="139">
        <v>9987.7</v>
      </c>
      <c r="F87" s="139">
        <v>6606.45</v>
      </c>
      <c r="G87" s="561">
        <v>343990.95</v>
      </c>
      <c r="H87" s="65" t="s">
        <v>15</v>
      </c>
      <c r="I87" s="26">
        <v>1</v>
      </c>
      <c r="J87" s="324">
        <v>40000</v>
      </c>
      <c r="K87" s="481"/>
      <c r="L87" s="19"/>
      <c r="M87" s="486"/>
    </row>
    <row r="88" spans="1:13" s="15" customFormat="1" ht="20.25" customHeight="1">
      <c r="A88" s="557"/>
      <c r="B88" s="571"/>
      <c r="C88" s="49" t="s">
        <v>113</v>
      </c>
      <c r="D88" s="84"/>
      <c r="E88" s="84"/>
      <c r="F88" s="84"/>
      <c r="G88" s="562"/>
      <c r="H88" s="263"/>
      <c r="I88" s="29"/>
      <c r="J88" s="283"/>
      <c r="K88" s="461" t="s">
        <v>202</v>
      </c>
      <c r="L88" s="454">
        <v>75211</v>
      </c>
      <c r="M88" s="486"/>
    </row>
    <row r="89" spans="1:13" s="15" customFormat="1" ht="20.25" customHeight="1">
      <c r="A89" s="557"/>
      <c r="B89" s="571"/>
      <c r="C89" s="63" t="s">
        <v>200</v>
      </c>
      <c r="D89" s="84"/>
      <c r="E89" s="84"/>
      <c r="F89" s="84"/>
      <c r="G89" s="562"/>
      <c r="H89" s="60"/>
      <c r="I89" s="33"/>
      <c r="J89" s="325"/>
      <c r="K89" s="461">
        <v>355</v>
      </c>
      <c r="L89" s="454">
        <v>33046</v>
      </c>
      <c r="M89" s="486"/>
    </row>
    <row r="90" spans="1:13" s="15" customFormat="1" ht="18.75" customHeight="1" thickBot="1">
      <c r="A90" s="557"/>
      <c r="B90" s="569"/>
      <c r="C90" s="42" t="s">
        <v>10</v>
      </c>
      <c r="D90" s="75"/>
      <c r="E90" s="75"/>
      <c r="F90" s="75"/>
      <c r="G90" s="563"/>
      <c r="H90" s="61" t="s">
        <v>11</v>
      </c>
      <c r="I90" s="62">
        <v>820</v>
      </c>
      <c r="J90" s="71">
        <f>G87-J87</f>
        <v>303990.95</v>
      </c>
      <c r="K90" s="477">
        <v>460</v>
      </c>
      <c r="L90" s="452">
        <v>137182</v>
      </c>
      <c r="M90" s="486"/>
    </row>
    <row r="91" spans="1:13" s="15" customFormat="1" ht="18" customHeight="1">
      <c r="A91" s="547">
        <v>26</v>
      </c>
      <c r="B91" s="568" t="s">
        <v>37</v>
      </c>
      <c r="C91" s="39" t="s">
        <v>87</v>
      </c>
      <c r="D91" s="130"/>
      <c r="E91" s="130"/>
      <c r="F91" s="130"/>
      <c r="G91" s="561">
        <v>137090.88</v>
      </c>
      <c r="H91" s="58" t="s">
        <v>15</v>
      </c>
      <c r="I91" s="59">
        <v>1</v>
      </c>
      <c r="J91" s="98">
        <v>40000</v>
      </c>
      <c r="K91" s="466"/>
      <c r="L91" s="47"/>
      <c r="M91" s="486"/>
    </row>
    <row r="92" spans="1:13" s="15" customFormat="1" ht="18" customHeight="1">
      <c r="A92" s="557"/>
      <c r="B92" s="571"/>
      <c r="C92" s="49" t="s">
        <v>38</v>
      </c>
      <c r="D92" s="84" t="s">
        <v>159</v>
      </c>
      <c r="E92" s="84">
        <v>6321.1</v>
      </c>
      <c r="F92" s="84">
        <v>-120809.98</v>
      </c>
      <c r="G92" s="562"/>
      <c r="H92" s="90" t="s">
        <v>61</v>
      </c>
      <c r="I92" s="29">
        <v>150</v>
      </c>
      <c r="J92" s="283">
        <v>24000</v>
      </c>
      <c r="K92" s="461">
        <v>256</v>
      </c>
      <c r="L92" s="454">
        <v>28160</v>
      </c>
      <c r="M92" s="486"/>
    </row>
    <row r="93" spans="1:13" s="15" customFormat="1" ht="21.75" customHeight="1" thickBot="1">
      <c r="A93" s="548"/>
      <c r="B93" s="569"/>
      <c r="C93" s="42" t="s">
        <v>10</v>
      </c>
      <c r="D93" s="75"/>
      <c r="E93" s="75"/>
      <c r="F93" s="75"/>
      <c r="G93" s="563"/>
      <c r="H93" s="87" t="s">
        <v>11</v>
      </c>
      <c r="I93" s="62">
        <v>200</v>
      </c>
      <c r="J93" s="71">
        <f>G91-J91-J92</f>
        <v>73090.88</v>
      </c>
      <c r="K93" s="472"/>
      <c r="L93" s="88"/>
      <c r="M93" s="486"/>
    </row>
    <row r="94" spans="1:13" s="15" customFormat="1" ht="16.5" customHeight="1">
      <c r="A94" s="547">
        <v>27</v>
      </c>
      <c r="B94" s="532" t="s">
        <v>39</v>
      </c>
      <c r="C94" s="17" t="s">
        <v>109</v>
      </c>
      <c r="D94" s="130"/>
      <c r="E94" s="130"/>
      <c r="F94" s="130"/>
      <c r="G94" s="573">
        <v>414534.31</v>
      </c>
      <c r="H94" s="58" t="s">
        <v>11</v>
      </c>
      <c r="I94" s="59">
        <v>490</v>
      </c>
      <c r="J94" s="98">
        <v>110000</v>
      </c>
      <c r="K94" s="466"/>
      <c r="L94" s="19"/>
      <c r="M94" s="486"/>
    </row>
    <row r="95" spans="1:13" s="15" customFormat="1" ht="15.75" customHeight="1">
      <c r="A95" s="557"/>
      <c r="B95" s="576"/>
      <c r="C95" s="55" t="s">
        <v>87</v>
      </c>
      <c r="D95" s="138" t="s">
        <v>160</v>
      </c>
      <c r="E95" s="138">
        <v>9445.42</v>
      </c>
      <c r="F95" s="138">
        <v>69965.39</v>
      </c>
      <c r="G95" s="574"/>
      <c r="H95" s="90" t="s">
        <v>15</v>
      </c>
      <c r="I95" s="29">
        <v>1</v>
      </c>
      <c r="J95" s="283">
        <v>40000</v>
      </c>
      <c r="K95" s="468"/>
      <c r="L95" s="66"/>
      <c r="M95" s="486"/>
    </row>
    <row r="96" spans="1:13" s="15" customFormat="1" ht="16.5" customHeight="1">
      <c r="A96" s="557"/>
      <c r="B96" s="577"/>
      <c r="C96" s="57" t="s">
        <v>110</v>
      </c>
      <c r="D96" s="31"/>
      <c r="E96" s="31"/>
      <c r="F96" s="31"/>
      <c r="G96" s="574"/>
      <c r="H96" s="67" t="s">
        <v>11</v>
      </c>
      <c r="I96" s="37"/>
      <c r="J96" s="108">
        <v>52000</v>
      </c>
      <c r="K96" s="476">
        <v>368</v>
      </c>
      <c r="L96" s="450">
        <v>58166</v>
      </c>
      <c r="M96" s="486"/>
    </row>
    <row r="97" spans="1:13" s="15" customFormat="1" ht="18" customHeight="1" thickBot="1">
      <c r="A97" s="548"/>
      <c r="B97" s="533"/>
      <c r="C97" s="42" t="s">
        <v>111</v>
      </c>
      <c r="D97" s="63"/>
      <c r="E97" s="63"/>
      <c r="F97" s="63"/>
      <c r="G97" s="574"/>
      <c r="H97" s="61" t="s">
        <v>15</v>
      </c>
      <c r="I97" s="62">
        <v>26</v>
      </c>
      <c r="J97" s="71">
        <f>G94-J94-J95-J96</f>
        <v>212534.31</v>
      </c>
      <c r="K97" s="477"/>
      <c r="L97" s="458"/>
      <c r="M97" s="486"/>
    </row>
    <row r="98" spans="1:13" s="15" customFormat="1" ht="18.75" customHeight="1">
      <c r="A98" s="554">
        <v>28</v>
      </c>
      <c r="B98" s="222" t="s">
        <v>40</v>
      </c>
      <c r="C98" s="192" t="s">
        <v>87</v>
      </c>
      <c r="D98" s="141" t="s">
        <v>161</v>
      </c>
      <c r="E98" s="141">
        <v>4543.7</v>
      </c>
      <c r="F98" s="141">
        <v>30994.06</v>
      </c>
      <c r="G98" s="370">
        <v>184480.25</v>
      </c>
      <c r="H98" s="58" t="s">
        <v>15</v>
      </c>
      <c r="I98" s="59">
        <v>1</v>
      </c>
      <c r="J98" s="98">
        <v>40000</v>
      </c>
      <c r="K98" s="475"/>
      <c r="L98" s="451"/>
      <c r="M98" s="486"/>
    </row>
    <row r="99" spans="1:13" s="15" customFormat="1" ht="18" customHeight="1" thickBot="1">
      <c r="A99" s="556"/>
      <c r="B99" s="241"/>
      <c r="C99" s="193" t="s">
        <v>31</v>
      </c>
      <c r="D99" s="270"/>
      <c r="E99" s="270"/>
      <c r="F99" s="270"/>
      <c r="G99" s="367">
        <v>12062.55</v>
      </c>
      <c r="H99" s="95" t="s">
        <v>61</v>
      </c>
      <c r="I99" s="78">
        <v>130</v>
      </c>
      <c r="J99" s="328">
        <v>156542.8</v>
      </c>
      <c r="K99" s="480">
        <v>145</v>
      </c>
      <c r="L99" s="455">
        <v>159936</v>
      </c>
      <c r="M99" s="486"/>
    </row>
    <row r="100" spans="1:13" s="15" customFormat="1" ht="20.25" customHeight="1">
      <c r="A100" s="371">
        <v>29</v>
      </c>
      <c r="B100" s="231" t="s">
        <v>41</v>
      </c>
      <c r="C100" s="192" t="s">
        <v>87</v>
      </c>
      <c r="D100" s="265" t="s">
        <v>162</v>
      </c>
      <c r="E100" s="265">
        <v>1768.3</v>
      </c>
      <c r="F100" s="265">
        <v>-38992.08</v>
      </c>
      <c r="G100" s="370">
        <v>67318.12</v>
      </c>
      <c r="H100" s="58"/>
      <c r="I100" s="59"/>
      <c r="J100" s="98">
        <v>40000</v>
      </c>
      <c r="K100" s="466"/>
      <c r="L100" s="47"/>
      <c r="M100" s="486"/>
    </row>
    <row r="101" spans="1:13" s="15" customFormat="1" ht="17.25" customHeight="1" thickBot="1">
      <c r="A101" s="373"/>
      <c r="B101" s="233"/>
      <c r="C101" s="264" t="s">
        <v>10</v>
      </c>
      <c r="D101" s="193"/>
      <c r="E101" s="193"/>
      <c r="F101" s="193"/>
      <c r="G101" s="76"/>
      <c r="H101" s="61" t="s">
        <v>11</v>
      </c>
      <c r="I101" s="62">
        <v>90</v>
      </c>
      <c r="J101" s="71">
        <f>G100-J100</f>
        <v>27318.119999999995</v>
      </c>
      <c r="K101" s="472"/>
      <c r="L101" s="53"/>
      <c r="M101" s="486"/>
    </row>
    <row r="102" spans="1:13" s="15" customFormat="1" ht="22.5" customHeight="1" thickBot="1">
      <c r="A102" s="267">
        <v>30</v>
      </c>
      <c r="B102" s="234" t="s">
        <v>42</v>
      </c>
      <c r="C102" s="63" t="s">
        <v>108</v>
      </c>
      <c r="D102" s="266" t="s">
        <v>163</v>
      </c>
      <c r="E102" s="84">
        <v>1766.7</v>
      </c>
      <c r="F102" s="84">
        <v>-36873.88</v>
      </c>
      <c r="G102" s="366">
        <v>69231.12</v>
      </c>
      <c r="H102" s="60" t="s">
        <v>61</v>
      </c>
      <c r="I102" s="80">
        <v>70</v>
      </c>
      <c r="J102" s="411">
        <v>69231.12</v>
      </c>
      <c r="K102" s="467"/>
      <c r="L102" s="249"/>
      <c r="M102" s="486"/>
    </row>
    <row r="103" spans="1:13" s="15" customFormat="1" ht="19.5" customHeight="1">
      <c r="A103" s="132">
        <v>31</v>
      </c>
      <c r="B103" s="222" t="s">
        <v>43</v>
      </c>
      <c r="C103" s="192" t="s">
        <v>194</v>
      </c>
      <c r="D103" s="265" t="s">
        <v>164</v>
      </c>
      <c r="E103" s="265">
        <v>1757.9</v>
      </c>
      <c r="F103" s="265">
        <v>-7538.03</v>
      </c>
      <c r="G103" s="370">
        <v>96353.86</v>
      </c>
      <c r="H103" s="64" t="s">
        <v>15</v>
      </c>
      <c r="I103" s="59">
        <v>1</v>
      </c>
      <c r="J103" s="98">
        <v>35000</v>
      </c>
      <c r="K103" s="466"/>
      <c r="L103" s="47"/>
      <c r="M103" s="486"/>
    </row>
    <row r="104" spans="1:13" s="15" customFormat="1" ht="19.5" customHeight="1" thickBot="1">
      <c r="A104" s="267"/>
      <c r="B104" s="241"/>
      <c r="C104" s="193" t="s">
        <v>193</v>
      </c>
      <c r="D104" s="268"/>
      <c r="E104" s="268"/>
      <c r="F104" s="193"/>
      <c r="G104" s="76"/>
      <c r="H104" s="95" t="s">
        <v>13</v>
      </c>
      <c r="I104" s="78">
        <v>2</v>
      </c>
      <c r="J104" s="328">
        <f>G103-J103</f>
        <v>61353.86</v>
      </c>
      <c r="K104" s="478"/>
      <c r="L104" s="172"/>
      <c r="M104" s="486"/>
    </row>
    <row r="105" spans="1:13" s="15" customFormat="1" ht="18.75" customHeight="1">
      <c r="A105" s="132"/>
      <c r="B105" s="375" t="s">
        <v>44</v>
      </c>
      <c r="C105" s="39" t="s">
        <v>10</v>
      </c>
      <c r="D105" s="208" t="s">
        <v>165</v>
      </c>
      <c r="E105" s="208">
        <v>1732.6</v>
      </c>
      <c r="F105" s="269">
        <v>-50233.08</v>
      </c>
      <c r="G105" s="366">
        <v>46550</v>
      </c>
      <c r="H105" s="64"/>
      <c r="I105" s="59"/>
      <c r="J105" s="98">
        <f>G105-J106</f>
        <v>11550</v>
      </c>
      <c r="K105" s="466"/>
      <c r="L105" s="47"/>
      <c r="M105" s="486"/>
    </row>
    <row r="106" spans="1:13" s="15" customFormat="1" ht="18" customHeight="1" thickBot="1">
      <c r="A106" s="369">
        <v>32</v>
      </c>
      <c r="B106" s="375"/>
      <c r="C106" s="63" t="s">
        <v>87</v>
      </c>
      <c r="D106" s="63"/>
      <c r="E106" s="84"/>
      <c r="F106" s="63"/>
      <c r="G106" s="72"/>
      <c r="H106" s="60" t="s">
        <v>15</v>
      </c>
      <c r="I106" s="33">
        <v>1</v>
      </c>
      <c r="J106" s="325">
        <v>35000</v>
      </c>
      <c r="K106" s="467"/>
      <c r="L106" s="249"/>
      <c r="M106" s="486"/>
    </row>
    <row r="107" spans="1:13" s="15" customFormat="1" ht="15.75" customHeight="1">
      <c r="A107" s="555">
        <v>33</v>
      </c>
      <c r="B107" s="558" t="s">
        <v>45</v>
      </c>
      <c r="C107" s="39" t="s">
        <v>87</v>
      </c>
      <c r="D107" s="139" t="s">
        <v>166</v>
      </c>
      <c r="E107" s="139">
        <v>6079.2</v>
      </c>
      <c r="F107" s="79">
        <v>17026.42</v>
      </c>
      <c r="G107" s="561">
        <v>234053.86</v>
      </c>
      <c r="H107" s="64"/>
      <c r="I107" s="59"/>
      <c r="J107" s="98">
        <v>40000</v>
      </c>
      <c r="K107" s="466"/>
      <c r="L107" s="19"/>
      <c r="M107" s="486"/>
    </row>
    <row r="108" spans="1:13" s="15" customFormat="1" ht="16.5" customHeight="1" thickBot="1">
      <c r="A108" s="555"/>
      <c r="B108" s="572"/>
      <c r="C108" s="49" t="s">
        <v>10</v>
      </c>
      <c r="D108" s="63"/>
      <c r="E108" s="63"/>
      <c r="F108" s="63"/>
      <c r="G108" s="562"/>
      <c r="H108" s="65" t="s">
        <v>11</v>
      </c>
      <c r="I108" s="26">
        <v>580</v>
      </c>
      <c r="J108" s="324">
        <f>G107-J107</f>
        <v>194053.86</v>
      </c>
      <c r="K108" s="470"/>
      <c r="L108" s="124"/>
      <c r="M108" s="486"/>
    </row>
    <row r="109" spans="1:13" s="15" customFormat="1" ht="18" customHeight="1">
      <c r="A109" s="554">
        <v>34</v>
      </c>
      <c r="B109" s="588" t="s">
        <v>46</v>
      </c>
      <c r="C109" s="39" t="s">
        <v>87</v>
      </c>
      <c r="D109" s="79"/>
      <c r="E109" s="79"/>
      <c r="F109" s="79"/>
      <c r="G109" s="549">
        <v>132139.58</v>
      </c>
      <c r="H109" s="64"/>
      <c r="I109" s="59"/>
      <c r="J109" s="98">
        <v>40000</v>
      </c>
      <c r="K109" s="466"/>
      <c r="L109" s="47"/>
      <c r="M109" s="486"/>
    </row>
    <row r="110" spans="1:13" s="15" customFormat="1" ht="18" customHeight="1">
      <c r="A110" s="555"/>
      <c r="B110" s="589"/>
      <c r="C110" s="49" t="s">
        <v>112</v>
      </c>
      <c r="D110" s="84" t="s">
        <v>167</v>
      </c>
      <c r="E110" s="84">
        <v>3216.1</v>
      </c>
      <c r="F110" s="63">
        <v>-143222.91</v>
      </c>
      <c r="G110" s="545"/>
      <c r="H110" s="271" t="s">
        <v>61</v>
      </c>
      <c r="I110" s="33">
        <v>120</v>
      </c>
      <c r="J110" s="325">
        <f>G109-J109-J111</f>
        <v>62139.57999999999</v>
      </c>
      <c r="K110" s="468"/>
      <c r="L110" s="30"/>
      <c r="M110" s="486"/>
    </row>
    <row r="111" spans="1:13" s="15" customFormat="1" ht="18.75" customHeight="1" thickBot="1">
      <c r="A111" s="556"/>
      <c r="B111" s="590"/>
      <c r="C111" s="31" t="s">
        <v>113</v>
      </c>
      <c r="D111" s="31"/>
      <c r="E111" s="31"/>
      <c r="F111" s="31"/>
      <c r="G111" s="546"/>
      <c r="H111" s="93"/>
      <c r="I111" s="62"/>
      <c r="J111" s="71">
        <v>30000</v>
      </c>
      <c r="K111" s="478"/>
      <c r="L111" s="172"/>
      <c r="M111" s="486"/>
    </row>
    <row r="112" spans="1:13" s="15" customFormat="1" ht="18" customHeight="1">
      <c r="A112" s="557">
        <v>35</v>
      </c>
      <c r="B112" s="591" t="s">
        <v>47</v>
      </c>
      <c r="C112" s="17" t="s">
        <v>10</v>
      </c>
      <c r="D112" s="130"/>
      <c r="E112" s="130"/>
      <c r="F112" s="130"/>
      <c r="G112" s="496">
        <v>210465.45</v>
      </c>
      <c r="H112" s="58" t="s">
        <v>11</v>
      </c>
      <c r="I112" s="59">
        <v>100</v>
      </c>
      <c r="J112" s="98">
        <v>34000</v>
      </c>
      <c r="K112" s="466">
        <v>538</v>
      </c>
      <c r="L112" s="47">
        <v>136723</v>
      </c>
      <c r="M112" s="486"/>
    </row>
    <row r="113" spans="1:13" s="15" customFormat="1" ht="15.75" customHeight="1">
      <c r="A113" s="557"/>
      <c r="B113" s="592"/>
      <c r="C113" s="31" t="s">
        <v>114</v>
      </c>
      <c r="D113" s="138" t="s">
        <v>168</v>
      </c>
      <c r="E113" s="138">
        <v>3210.7</v>
      </c>
      <c r="F113" s="138">
        <v>-96220.61</v>
      </c>
      <c r="G113" s="497"/>
      <c r="H113" s="60" t="s">
        <v>61</v>
      </c>
      <c r="I113" s="33">
        <v>212</v>
      </c>
      <c r="J113" s="325">
        <f>G112-J112-J114</f>
        <v>136465.45</v>
      </c>
      <c r="K113" s="467"/>
      <c r="L113" s="249"/>
      <c r="M113" s="486"/>
    </row>
    <row r="114" spans="1:13" s="15" customFormat="1" ht="19.5" customHeight="1" thickBot="1">
      <c r="A114" s="557"/>
      <c r="B114" s="593"/>
      <c r="C114" s="42" t="s">
        <v>87</v>
      </c>
      <c r="D114" s="75"/>
      <c r="E114" s="75"/>
      <c r="F114" s="75"/>
      <c r="G114" s="498"/>
      <c r="H114" s="61" t="s">
        <v>15</v>
      </c>
      <c r="I114" s="62">
        <v>1</v>
      </c>
      <c r="J114" s="71">
        <v>40000</v>
      </c>
      <c r="K114" s="472"/>
      <c r="L114" s="53"/>
      <c r="M114" s="486"/>
    </row>
    <row r="115" spans="1:13" s="15" customFormat="1" ht="18.75" customHeight="1">
      <c r="A115" s="210">
        <v>36</v>
      </c>
      <c r="B115" s="375" t="s">
        <v>48</v>
      </c>
      <c r="C115" s="39" t="s">
        <v>87</v>
      </c>
      <c r="D115" s="84" t="s">
        <v>165</v>
      </c>
      <c r="E115" s="84">
        <v>2503.4</v>
      </c>
      <c r="F115" s="63">
        <v>-63611.02</v>
      </c>
      <c r="G115" s="366">
        <v>76228.91</v>
      </c>
      <c r="H115" s="64" t="s">
        <v>15</v>
      </c>
      <c r="I115" s="59">
        <v>1</v>
      </c>
      <c r="J115" s="98">
        <v>40000</v>
      </c>
      <c r="K115" s="466"/>
      <c r="L115" s="47"/>
      <c r="M115" s="486"/>
    </row>
    <row r="116" spans="1:13" s="15" customFormat="1" ht="17.25" customHeight="1" thickBot="1">
      <c r="A116" s="211"/>
      <c r="B116" s="375"/>
      <c r="C116" s="24" t="s">
        <v>10</v>
      </c>
      <c r="D116" s="63"/>
      <c r="E116" s="63"/>
      <c r="F116" s="63"/>
      <c r="G116" s="366"/>
      <c r="H116" s="93" t="s">
        <v>11</v>
      </c>
      <c r="I116" s="62">
        <v>200</v>
      </c>
      <c r="J116" s="71">
        <f>G115-J115</f>
        <v>36228.91</v>
      </c>
      <c r="K116" s="467"/>
      <c r="L116" s="249"/>
      <c r="M116" s="486"/>
    </row>
    <row r="117" spans="1:13" s="15" customFormat="1" ht="21" customHeight="1">
      <c r="A117" s="555">
        <v>37</v>
      </c>
      <c r="B117" s="558" t="s">
        <v>49</v>
      </c>
      <c r="C117" s="39" t="s">
        <v>87</v>
      </c>
      <c r="D117" s="79"/>
      <c r="E117" s="79"/>
      <c r="F117" s="79"/>
      <c r="G117" s="561">
        <v>281171.29</v>
      </c>
      <c r="H117" s="189" t="s">
        <v>15</v>
      </c>
      <c r="I117" s="26">
        <v>1</v>
      </c>
      <c r="J117" s="324">
        <v>40000</v>
      </c>
      <c r="K117" s="481"/>
      <c r="L117" s="19"/>
      <c r="M117" s="486"/>
    </row>
    <row r="118" spans="1:13" s="15" customFormat="1" ht="17.25" customHeight="1">
      <c r="A118" s="555"/>
      <c r="B118" s="572"/>
      <c r="C118" s="49" t="s">
        <v>190</v>
      </c>
      <c r="D118" s="84" t="s">
        <v>169</v>
      </c>
      <c r="E118" s="84">
        <v>4797.42</v>
      </c>
      <c r="F118" s="84">
        <v>-818.73</v>
      </c>
      <c r="G118" s="562"/>
      <c r="H118" s="65" t="s">
        <v>61</v>
      </c>
      <c r="I118" s="26">
        <v>71</v>
      </c>
      <c r="J118" s="324">
        <v>145000</v>
      </c>
      <c r="K118" s="470">
        <v>88</v>
      </c>
      <c r="L118" s="250">
        <v>16817</v>
      </c>
      <c r="M118" s="486"/>
    </row>
    <row r="119" spans="1:13" s="15" customFormat="1" ht="19.5" customHeight="1" thickBot="1">
      <c r="A119" s="556"/>
      <c r="B119" s="560"/>
      <c r="C119" s="42" t="s">
        <v>115</v>
      </c>
      <c r="D119" s="75"/>
      <c r="E119" s="75"/>
      <c r="F119" s="75"/>
      <c r="G119" s="563"/>
      <c r="H119" s="101" t="s">
        <v>11</v>
      </c>
      <c r="I119" s="62">
        <v>655</v>
      </c>
      <c r="J119" s="71">
        <f>G117-J117-J118</f>
        <v>96171.28999999998</v>
      </c>
      <c r="K119" s="472"/>
      <c r="L119" s="53"/>
      <c r="M119" s="486"/>
    </row>
    <row r="120" spans="1:13" s="15" customFormat="1" ht="17.25" customHeight="1">
      <c r="A120" s="547">
        <v>38</v>
      </c>
      <c r="B120" s="586" t="s">
        <v>50</v>
      </c>
      <c r="C120" s="236" t="s">
        <v>97</v>
      </c>
      <c r="D120" s="63"/>
      <c r="E120" s="63"/>
      <c r="F120" s="63"/>
      <c r="G120" s="561">
        <v>345038.2</v>
      </c>
      <c r="H120" s="65"/>
      <c r="I120" s="26"/>
      <c r="J120" s="324">
        <f>G120-J121-J122</f>
        <v>265038.2</v>
      </c>
      <c r="K120" s="470"/>
      <c r="L120" s="250"/>
      <c r="M120" s="486"/>
    </row>
    <row r="121" spans="1:13" s="15" customFormat="1" ht="17.25" customHeight="1">
      <c r="A121" s="557"/>
      <c r="B121" s="500"/>
      <c r="C121" s="218" t="s">
        <v>101</v>
      </c>
      <c r="D121" s="84" t="s">
        <v>170</v>
      </c>
      <c r="E121" s="84">
        <v>3219.9</v>
      </c>
      <c r="F121" s="63">
        <v>164788.17</v>
      </c>
      <c r="G121" s="562"/>
      <c r="H121" s="60" t="s">
        <v>11</v>
      </c>
      <c r="I121" s="33">
        <v>63</v>
      </c>
      <c r="J121" s="325">
        <v>40000</v>
      </c>
      <c r="K121" s="467"/>
      <c r="L121" s="249"/>
      <c r="M121" s="486"/>
    </row>
    <row r="122" spans="1:13" s="15" customFormat="1" ht="19.5" customHeight="1" thickBot="1">
      <c r="A122" s="548"/>
      <c r="B122" s="587"/>
      <c r="C122" s="215" t="s">
        <v>87</v>
      </c>
      <c r="D122" s="63"/>
      <c r="E122" s="63"/>
      <c r="F122" s="63"/>
      <c r="G122" s="563"/>
      <c r="H122" s="67" t="s">
        <v>15</v>
      </c>
      <c r="I122" s="37">
        <v>1</v>
      </c>
      <c r="J122" s="108">
        <v>40000</v>
      </c>
      <c r="K122" s="471"/>
      <c r="L122" s="68"/>
      <c r="M122" s="486"/>
    </row>
    <row r="123" spans="1:13" s="15" customFormat="1" ht="22.5" customHeight="1" thickBot="1">
      <c r="A123" s="368">
        <v>39</v>
      </c>
      <c r="B123" s="358" t="s">
        <v>51</v>
      </c>
      <c r="C123" s="91" t="s">
        <v>71</v>
      </c>
      <c r="D123" s="287" t="s">
        <v>171</v>
      </c>
      <c r="E123" s="287">
        <v>3793.3</v>
      </c>
      <c r="F123" s="287">
        <v>0</v>
      </c>
      <c r="G123" s="275">
        <v>313857.64</v>
      </c>
      <c r="H123" s="92"/>
      <c r="I123" s="80"/>
      <c r="J123" s="327">
        <v>313857.64</v>
      </c>
      <c r="K123" s="482"/>
      <c r="L123" s="99">
        <v>401994</v>
      </c>
      <c r="M123" s="486"/>
    </row>
    <row r="124" spans="1:13" s="15" customFormat="1" ht="18.75" customHeight="1">
      <c r="A124" s="210">
        <v>40</v>
      </c>
      <c r="B124" s="384" t="s">
        <v>53</v>
      </c>
      <c r="C124" s="215" t="s">
        <v>87</v>
      </c>
      <c r="D124" s="84" t="s">
        <v>172</v>
      </c>
      <c r="E124" s="84">
        <v>4873.5</v>
      </c>
      <c r="F124" s="84">
        <v>-9547.97</v>
      </c>
      <c r="G124" s="84">
        <v>353625.25</v>
      </c>
      <c r="H124" s="65" t="s">
        <v>15</v>
      </c>
      <c r="I124" s="26">
        <v>1</v>
      </c>
      <c r="J124" s="324">
        <v>46000</v>
      </c>
      <c r="K124" s="470"/>
      <c r="L124" s="250"/>
      <c r="M124" s="486"/>
    </row>
    <row r="125" spans="1:13" s="15" customFormat="1" ht="21" customHeight="1" thickBot="1">
      <c r="A125" s="211"/>
      <c r="B125" s="238"/>
      <c r="C125" s="215" t="s">
        <v>10</v>
      </c>
      <c r="D125" s="63"/>
      <c r="E125" s="63"/>
      <c r="F125" s="63"/>
      <c r="G125" s="84"/>
      <c r="H125" s="65" t="s">
        <v>11</v>
      </c>
      <c r="I125" s="26">
        <v>650</v>
      </c>
      <c r="J125" s="324">
        <f>G124-J124</f>
        <v>307625.25</v>
      </c>
      <c r="K125" s="470"/>
      <c r="L125" s="249"/>
      <c r="M125" s="486"/>
    </row>
    <row r="126" spans="1:13" s="15" customFormat="1" ht="19.5" customHeight="1">
      <c r="A126" s="547">
        <v>41</v>
      </c>
      <c r="B126" s="535" t="s">
        <v>54</v>
      </c>
      <c r="C126" s="39" t="s">
        <v>117</v>
      </c>
      <c r="D126" s="79"/>
      <c r="E126" s="79"/>
      <c r="F126" s="79"/>
      <c r="G126" s="561">
        <v>285410.66</v>
      </c>
      <c r="H126" s="58" t="s">
        <v>61</v>
      </c>
      <c r="I126" s="59">
        <v>225</v>
      </c>
      <c r="J126" s="98">
        <f>G126-J127-J129</f>
        <v>155910.65999999997</v>
      </c>
      <c r="K126" s="466"/>
      <c r="L126" s="125"/>
      <c r="M126" s="486"/>
    </row>
    <row r="127" spans="1:13" s="15" customFormat="1" ht="15.75" customHeight="1">
      <c r="A127" s="557"/>
      <c r="B127" s="536"/>
      <c r="C127" s="49" t="s">
        <v>116</v>
      </c>
      <c r="D127" s="84" t="s">
        <v>173</v>
      </c>
      <c r="E127" s="84">
        <v>3337.91</v>
      </c>
      <c r="F127" s="84">
        <v>19045.44</v>
      </c>
      <c r="G127" s="562"/>
      <c r="H127" s="90" t="s">
        <v>61</v>
      </c>
      <c r="I127" s="29">
        <v>115</v>
      </c>
      <c r="J127" s="283">
        <v>82500</v>
      </c>
      <c r="K127" s="468"/>
      <c r="L127" s="66"/>
      <c r="M127" s="486"/>
    </row>
    <row r="128" spans="1:13" s="15" customFormat="1" ht="15.75" customHeight="1">
      <c r="A128" s="557"/>
      <c r="B128" s="536"/>
      <c r="C128" s="34" t="s">
        <v>111</v>
      </c>
      <c r="D128" s="84"/>
      <c r="E128" s="84"/>
      <c r="F128" s="84"/>
      <c r="G128" s="562"/>
      <c r="H128" s="67" t="s">
        <v>15</v>
      </c>
      <c r="I128" s="37">
        <v>12</v>
      </c>
      <c r="J128" s="108"/>
      <c r="K128" s="471">
        <v>12</v>
      </c>
      <c r="L128" s="30">
        <v>117600</v>
      </c>
      <c r="M128" s="486"/>
    </row>
    <row r="129" spans="1:13" s="15" customFormat="1" ht="16.5" customHeight="1" thickBot="1">
      <c r="A129" s="548"/>
      <c r="B129" s="537"/>
      <c r="C129" s="42" t="s">
        <v>118</v>
      </c>
      <c r="D129" s="75"/>
      <c r="E129" s="75"/>
      <c r="F129" s="75"/>
      <c r="G129" s="563"/>
      <c r="H129" s="61" t="s">
        <v>61</v>
      </c>
      <c r="I129" s="62">
        <v>52</v>
      </c>
      <c r="J129" s="71">
        <v>47000</v>
      </c>
      <c r="K129" s="472">
        <v>29</v>
      </c>
      <c r="L129" s="53">
        <v>66814</v>
      </c>
      <c r="M129" s="486"/>
    </row>
    <row r="130" spans="1:13" s="15" customFormat="1" ht="19.5" customHeight="1">
      <c r="A130" s="372">
        <v>42</v>
      </c>
      <c r="B130" s="494" t="s">
        <v>119</v>
      </c>
      <c r="C130" s="39" t="s">
        <v>120</v>
      </c>
      <c r="D130" s="84" t="s">
        <v>174</v>
      </c>
      <c r="E130" s="84">
        <v>3798.4</v>
      </c>
      <c r="F130" s="63">
        <v>-173516.28</v>
      </c>
      <c r="G130" s="376">
        <v>87661.69</v>
      </c>
      <c r="H130" s="244" t="s">
        <v>61</v>
      </c>
      <c r="I130" s="41">
        <v>192</v>
      </c>
      <c r="J130" s="463">
        <v>87661.69</v>
      </c>
      <c r="K130" s="466">
        <v>186</v>
      </c>
      <c r="L130" s="47">
        <v>194661</v>
      </c>
      <c r="M130" s="486"/>
    </row>
    <row r="131" spans="1:13" s="15" customFormat="1" ht="19.5" customHeight="1" thickBot="1">
      <c r="A131" s="334"/>
      <c r="B131" s="495"/>
      <c r="C131" s="63" t="s">
        <v>10</v>
      </c>
      <c r="D131" s="335"/>
      <c r="E131" s="84"/>
      <c r="F131" s="196"/>
      <c r="G131" s="336"/>
      <c r="H131" s="337"/>
      <c r="I131" s="46"/>
      <c r="J131" s="430"/>
      <c r="K131" s="467">
        <v>272</v>
      </c>
      <c r="L131" s="249">
        <v>104976</v>
      </c>
      <c r="M131" s="486"/>
    </row>
    <row r="132" spans="1:13" s="15" customFormat="1" ht="17.25" customHeight="1">
      <c r="A132" s="239"/>
      <c r="B132" s="377"/>
      <c r="C132" s="17" t="s">
        <v>102</v>
      </c>
      <c r="D132" s="254"/>
      <c r="E132" s="136"/>
      <c r="F132" s="243"/>
      <c r="G132" s="257"/>
      <c r="H132" s="244" t="s">
        <v>15</v>
      </c>
      <c r="I132" s="41">
        <v>6</v>
      </c>
      <c r="J132" s="98">
        <f>G133-J133-J134</f>
        <v>194043.65999999997</v>
      </c>
      <c r="K132" s="466"/>
      <c r="L132" s="98"/>
      <c r="M132" s="486"/>
    </row>
    <row r="133" spans="1:13" s="15" customFormat="1" ht="18" customHeight="1">
      <c r="A133" s="240">
        <v>43</v>
      </c>
      <c r="B133" s="379" t="s">
        <v>132</v>
      </c>
      <c r="C133" s="27" t="s">
        <v>89</v>
      </c>
      <c r="D133" s="248" t="s">
        <v>175</v>
      </c>
      <c r="E133" s="138">
        <v>5152.57</v>
      </c>
      <c r="F133" s="248">
        <v>0</v>
      </c>
      <c r="G133" s="247">
        <v>302043.66</v>
      </c>
      <c r="H133" s="245" t="s">
        <v>13</v>
      </c>
      <c r="I133" s="50">
        <v>6</v>
      </c>
      <c r="J133" s="283">
        <v>18000</v>
      </c>
      <c r="K133" s="468"/>
      <c r="L133" s="283"/>
      <c r="M133" s="486"/>
    </row>
    <row r="134" spans="1:13" s="15" customFormat="1" ht="17.25" customHeight="1" thickBot="1">
      <c r="A134" s="242"/>
      <c r="B134" s="362"/>
      <c r="C134" s="20" t="s">
        <v>103</v>
      </c>
      <c r="D134" s="255"/>
      <c r="E134" s="137"/>
      <c r="F134" s="255"/>
      <c r="G134" s="258"/>
      <c r="H134" s="246" t="s">
        <v>11</v>
      </c>
      <c r="I134" s="44">
        <v>340</v>
      </c>
      <c r="J134" s="71">
        <v>90000</v>
      </c>
      <c r="K134" s="480">
        <v>371</v>
      </c>
      <c r="L134" s="455">
        <v>118893</v>
      </c>
      <c r="M134" s="486"/>
    </row>
    <row r="135" spans="1:13" s="15" customFormat="1" ht="21" customHeight="1" thickBot="1">
      <c r="A135" s="289">
        <v>44</v>
      </c>
      <c r="B135" s="290" t="s">
        <v>55</v>
      </c>
      <c r="C135" s="291" t="s">
        <v>134</v>
      </c>
      <c r="D135" s="299" t="s">
        <v>176</v>
      </c>
      <c r="E135" s="287">
        <v>1910.5</v>
      </c>
      <c r="F135" s="287">
        <v>-57613.33</v>
      </c>
      <c r="G135" s="292">
        <v>11623.19</v>
      </c>
      <c r="H135" s="92" t="s">
        <v>11</v>
      </c>
      <c r="I135" s="80">
        <v>40</v>
      </c>
      <c r="J135" s="464">
        <v>11623.19</v>
      </c>
      <c r="K135" s="482"/>
      <c r="L135" s="294"/>
      <c r="M135" s="486"/>
    </row>
    <row r="136" spans="1:13" s="15" customFormat="1" ht="17.25" customHeight="1">
      <c r="A136" s="194"/>
      <c r="B136" s="363"/>
      <c r="C136" s="39" t="s">
        <v>121</v>
      </c>
      <c r="D136" s="265"/>
      <c r="E136" s="265"/>
      <c r="F136" s="265"/>
      <c r="G136" s="176"/>
      <c r="H136" s="355" t="s">
        <v>11</v>
      </c>
      <c r="I136" s="18">
        <v>640</v>
      </c>
      <c r="J136" s="98">
        <f>G137-J137-J138-J139-J140</f>
        <v>171026.16999999998</v>
      </c>
      <c r="K136" s="466"/>
      <c r="L136" s="47"/>
      <c r="M136" s="486"/>
    </row>
    <row r="137" spans="1:13" s="15" customFormat="1" ht="18.75" customHeight="1">
      <c r="A137" s="361">
        <v>45</v>
      </c>
      <c r="B137" s="374" t="s">
        <v>56</v>
      </c>
      <c r="C137" s="215" t="s">
        <v>87</v>
      </c>
      <c r="D137" s="208" t="s">
        <v>177</v>
      </c>
      <c r="E137" s="208">
        <v>6943.6</v>
      </c>
      <c r="F137" s="208">
        <v>82473.8</v>
      </c>
      <c r="G137" s="366">
        <v>337026.17</v>
      </c>
      <c r="H137" s="263" t="s">
        <v>15</v>
      </c>
      <c r="I137" s="29">
        <v>1</v>
      </c>
      <c r="J137" s="283">
        <v>40000</v>
      </c>
      <c r="K137" s="468"/>
      <c r="L137" s="30"/>
      <c r="M137" s="486"/>
    </row>
    <row r="138" spans="1:13" s="15" customFormat="1" ht="18.75" customHeight="1">
      <c r="A138" s="361"/>
      <c r="B138" s="374"/>
      <c r="C138" s="49" t="s">
        <v>122</v>
      </c>
      <c r="D138" s="208"/>
      <c r="E138" s="208"/>
      <c r="F138" s="208"/>
      <c r="G138" s="366"/>
      <c r="H138" s="263"/>
      <c r="I138" s="29"/>
      <c r="J138" s="283">
        <v>40000</v>
      </c>
      <c r="K138" s="468"/>
      <c r="L138" s="30"/>
      <c r="M138" s="486"/>
    </row>
    <row r="139" spans="1:13" s="15" customFormat="1" ht="17.25" customHeight="1">
      <c r="A139" s="361"/>
      <c r="B139" s="364"/>
      <c r="C139" s="274" t="s">
        <v>84</v>
      </c>
      <c r="D139" s="208"/>
      <c r="E139" s="208"/>
      <c r="F139" s="208"/>
      <c r="G139" s="45"/>
      <c r="H139" s="209" t="s">
        <v>11</v>
      </c>
      <c r="I139" s="272">
        <v>40</v>
      </c>
      <c r="J139" s="324">
        <v>21000</v>
      </c>
      <c r="K139" s="483">
        <v>51</v>
      </c>
      <c r="L139" s="459">
        <v>28980</v>
      </c>
      <c r="M139" s="486"/>
    </row>
    <row r="140" spans="1:13" s="15" customFormat="1" ht="18" customHeight="1" thickBot="1">
      <c r="A140" s="362"/>
      <c r="B140" s="365"/>
      <c r="C140" s="193" t="s">
        <v>113</v>
      </c>
      <c r="D140" s="268"/>
      <c r="E140" s="268"/>
      <c r="F140" s="268"/>
      <c r="G140" s="177"/>
      <c r="H140" s="356" t="s">
        <v>15</v>
      </c>
      <c r="I140" s="280"/>
      <c r="J140" s="71">
        <v>65000</v>
      </c>
      <c r="K140" s="478">
        <v>1</v>
      </c>
      <c r="L140" s="172">
        <v>17880</v>
      </c>
      <c r="M140" s="486"/>
    </row>
    <row r="141" spans="1:13" s="15" customFormat="1" ht="17.25" customHeight="1" thickBot="1">
      <c r="A141" s="372">
        <v>46</v>
      </c>
      <c r="B141" s="297" t="s">
        <v>57</v>
      </c>
      <c r="C141" s="63" t="s">
        <v>10</v>
      </c>
      <c r="D141" s="84" t="s">
        <v>178</v>
      </c>
      <c r="E141" s="84">
        <v>2303.7</v>
      </c>
      <c r="F141" s="84">
        <v>-56996.83</v>
      </c>
      <c r="G141" s="178">
        <v>146327.73</v>
      </c>
      <c r="H141" s="279" t="s">
        <v>11</v>
      </c>
      <c r="I141" s="80">
        <v>435</v>
      </c>
      <c r="J141" s="465">
        <v>146327.73</v>
      </c>
      <c r="K141" s="470"/>
      <c r="L141" s="250"/>
      <c r="M141" s="486"/>
    </row>
    <row r="142" spans="1:13" s="15" customFormat="1" ht="16.5" customHeight="1">
      <c r="A142" s="278">
        <v>47</v>
      </c>
      <c r="B142" s="278" t="s">
        <v>58</v>
      </c>
      <c r="C142" s="17" t="s">
        <v>76</v>
      </c>
      <c r="D142" s="141" t="s">
        <v>179</v>
      </c>
      <c r="E142" s="141">
        <v>2273.7</v>
      </c>
      <c r="F142" s="141">
        <v>-35163.76</v>
      </c>
      <c r="G142" s="370">
        <v>66879.9</v>
      </c>
      <c r="H142" s="64" t="s">
        <v>15</v>
      </c>
      <c r="I142" s="59">
        <v>1</v>
      </c>
      <c r="J142" s="98">
        <v>40000</v>
      </c>
      <c r="K142" s="466"/>
      <c r="L142" s="19"/>
      <c r="M142" s="486"/>
    </row>
    <row r="143" spans="1:13" s="15" customFormat="1" ht="16.5" customHeight="1" thickBot="1">
      <c r="A143" s="262"/>
      <c r="B143" s="262"/>
      <c r="C143" s="270" t="s">
        <v>123</v>
      </c>
      <c r="D143" s="142"/>
      <c r="E143" s="142"/>
      <c r="F143" s="142"/>
      <c r="G143" s="177"/>
      <c r="H143" s="246" t="s">
        <v>15</v>
      </c>
      <c r="I143" s="62">
        <v>54</v>
      </c>
      <c r="J143" s="71">
        <f>G142-J142</f>
        <v>26879.899999999994</v>
      </c>
      <c r="K143" s="472">
        <v>54</v>
      </c>
      <c r="L143" s="53">
        <v>19723</v>
      </c>
      <c r="M143" s="486"/>
    </row>
    <row r="144" spans="1:13" s="15" customFormat="1" ht="17.25" customHeight="1" thickBot="1">
      <c r="A144" s="296">
        <v>48</v>
      </c>
      <c r="B144" s="323" t="s">
        <v>59</v>
      </c>
      <c r="C144" s="91" t="s">
        <v>87</v>
      </c>
      <c r="D144" s="295" t="s">
        <v>180</v>
      </c>
      <c r="E144" s="295">
        <v>2310.1</v>
      </c>
      <c r="F144" s="295">
        <v>33888.29</v>
      </c>
      <c r="G144" s="292">
        <v>118992.37</v>
      </c>
      <c r="H144" s="321" t="s">
        <v>15</v>
      </c>
      <c r="I144" s="80">
        <v>1</v>
      </c>
      <c r="J144" s="464">
        <v>118992.37</v>
      </c>
      <c r="K144" s="482"/>
      <c r="L144" s="99"/>
      <c r="M144" s="486"/>
    </row>
    <row r="145" spans="1:13" s="15" customFormat="1" ht="16.5" customHeight="1">
      <c r="A145" s="557">
        <v>49</v>
      </c>
      <c r="B145" s="578" t="s">
        <v>60</v>
      </c>
      <c r="C145" s="55" t="s">
        <v>87</v>
      </c>
      <c r="D145" s="84"/>
      <c r="E145" s="84"/>
      <c r="F145" s="84"/>
      <c r="G145" s="497">
        <v>394260.59</v>
      </c>
      <c r="H145" s="64" t="s">
        <v>15</v>
      </c>
      <c r="I145" s="59">
        <v>1</v>
      </c>
      <c r="J145" s="98">
        <v>45000</v>
      </c>
      <c r="K145" s="470"/>
      <c r="L145" s="250"/>
      <c r="M145" s="486"/>
    </row>
    <row r="146" spans="1:13" s="15" customFormat="1" ht="15.75" customHeight="1">
      <c r="A146" s="557"/>
      <c r="B146" s="579"/>
      <c r="C146" s="24" t="s">
        <v>97</v>
      </c>
      <c r="D146" s="138" t="s">
        <v>181</v>
      </c>
      <c r="E146" s="138">
        <v>6080.55</v>
      </c>
      <c r="F146" s="138">
        <v>39278.08</v>
      </c>
      <c r="G146" s="497"/>
      <c r="H146" s="65"/>
      <c r="I146" s="26"/>
      <c r="J146" s="324">
        <v>280000</v>
      </c>
      <c r="K146" s="468"/>
      <c r="L146" s="30"/>
      <c r="M146" s="486"/>
    </row>
    <row r="147" spans="1:13" s="15" customFormat="1" ht="17.25" customHeight="1" thickBot="1">
      <c r="A147" s="557"/>
      <c r="B147" s="579"/>
      <c r="C147" s="42" t="s">
        <v>52</v>
      </c>
      <c r="D147" s="140"/>
      <c r="E147" s="140"/>
      <c r="F147" s="140"/>
      <c r="G147" s="498"/>
      <c r="H147" s="87" t="s">
        <v>61</v>
      </c>
      <c r="I147" s="62">
        <v>140</v>
      </c>
      <c r="J147" s="71">
        <f>G145-J145-J146</f>
        <v>69260.59000000003</v>
      </c>
      <c r="K147" s="472"/>
      <c r="L147" s="71"/>
      <c r="M147" s="486"/>
    </row>
    <row r="148" spans="1:13" s="15" customFormat="1" ht="18.75" customHeight="1">
      <c r="A148" s="547">
        <v>50</v>
      </c>
      <c r="B148" s="580" t="s">
        <v>62</v>
      </c>
      <c r="C148" s="55" t="s">
        <v>87</v>
      </c>
      <c r="D148" s="136"/>
      <c r="E148" s="136"/>
      <c r="F148" s="136"/>
      <c r="G148" s="549">
        <v>363667.38</v>
      </c>
      <c r="H148" s="64" t="s">
        <v>15</v>
      </c>
      <c r="I148" s="59">
        <v>1</v>
      </c>
      <c r="J148" s="98">
        <v>40000</v>
      </c>
      <c r="K148" s="466"/>
      <c r="L148" s="47"/>
      <c r="M148" s="486"/>
    </row>
    <row r="149" spans="1:13" s="15" customFormat="1" ht="17.25" customHeight="1">
      <c r="A149" s="557"/>
      <c r="B149" s="581"/>
      <c r="C149" s="24" t="s">
        <v>196</v>
      </c>
      <c r="D149" s="138"/>
      <c r="E149" s="138"/>
      <c r="F149" s="138"/>
      <c r="G149" s="545"/>
      <c r="H149" s="245" t="s">
        <v>11</v>
      </c>
      <c r="I149" s="29">
        <v>145</v>
      </c>
      <c r="J149" s="283">
        <v>65000</v>
      </c>
      <c r="K149" s="461">
        <v>18.2</v>
      </c>
      <c r="L149" s="454">
        <v>11852</v>
      </c>
      <c r="M149" s="486"/>
    </row>
    <row r="150" spans="1:13" s="15" customFormat="1" ht="17.25" customHeight="1">
      <c r="A150" s="557"/>
      <c r="B150" s="581"/>
      <c r="C150" s="27" t="s">
        <v>38</v>
      </c>
      <c r="D150" s="138" t="s">
        <v>182</v>
      </c>
      <c r="E150" s="138">
        <v>5115.3</v>
      </c>
      <c r="F150" s="138">
        <v>137161.86</v>
      </c>
      <c r="G150" s="545"/>
      <c r="H150" s="245" t="s">
        <v>61</v>
      </c>
      <c r="I150" s="29">
        <v>100</v>
      </c>
      <c r="J150" s="283">
        <v>16000</v>
      </c>
      <c r="K150" s="461">
        <v>65</v>
      </c>
      <c r="L150" s="454">
        <v>7150</v>
      </c>
      <c r="M150" s="486"/>
    </row>
    <row r="151" spans="1:13" s="15" customFormat="1" ht="17.25" customHeight="1">
      <c r="A151" s="557"/>
      <c r="B151" s="581"/>
      <c r="C151" s="49" t="s">
        <v>113</v>
      </c>
      <c r="D151" s="138"/>
      <c r="E151" s="138"/>
      <c r="F151" s="138"/>
      <c r="G151" s="545"/>
      <c r="H151" s="277"/>
      <c r="I151" s="33"/>
      <c r="J151" s="325">
        <v>45000</v>
      </c>
      <c r="K151" s="467"/>
      <c r="L151" s="249"/>
      <c r="M151" s="486"/>
    </row>
    <row r="152" spans="1:13" s="15" customFormat="1" ht="20.25" customHeight="1" thickBot="1">
      <c r="A152" s="548"/>
      <c r="B152" s="582"/>
      <c r="C152" s="75" t="s">
        <v>52</v>
      </c>
      <c r="D152" s="137"/>
      <c r="E152" s="137"/>
      <c r="F152" s="137"/>
      <c r="G152" s="546"/>
      <c r="H152" s="101"/>
      <c r="I152" s="62"/>
      <c r="J152" s="71">
        <f>G148-J148-J149-J150-J151</f>
        <v>197667.38</v>
      </c>
      <c r="K152" s="472"/>
      <c r="L152" s="53"/>
      <c r="M152" s="486"/>
    </row>
    <row r="153" spans="1:13" s="15" customFormat="1" ht="18" customHeight="1">
      <c r="A153" s="557">
        <v>51</v>
      </c>
      <c r="B153" s="576" t="s">
        <v>63</v>
      </c>
      <c r="C153" s="102" t="s">
        <v>126</v>
      </c>
      <c r="D153" s="256" t="s">
        <v>183</v>
      </c>
      <c r="E153" s="256">
        <v>6392.7</v>
      </c>
      <c r="F153" s="256">
        <v>45297.63</v>
      </c>
      <c r="G153" s="594">
        <v>324530.76</v>
      </c>
      <c r="H153" s="281" t="s">
        <v>11</v>
      </c>
      <c r="I153" s="26"/>
      <c r="J153" s="324">
        <f>G153-J155</f>
        <v>286530.76</v>
      </c>
      <c r="K153" s="483">
        <v>690</v>
      </c>
      <c r="L153" s="459">
        <v>205720</v>
      </c>
      <c r="M153" s="486"/>
    </row>
    <row r="154" spans="1:13" s="15" customFormat="1" ht="18" customHeight="1">
      <c r="A154" s="557"/>
      <c r="B154" s="577"/>
      <c r="C154" s="27" t="s">
        <v>16</v>
      </c>
      <c r="D154" s="256"/>
      <c r="E154" s="256"/>
      <c r="F154" s="256"/>
      <c r="G154" s="594"/>
      <c r="H154" s="70"/>
      <c r="I154" s="33"/>
      <c r="J154" s="325"/>
      <c r="K154" s="473">
        <v>85</v>
      </c>
      <c r="L154" s="449">
        <v>9350</v>
      </c>
      <c r="M154" s="486"/>
    </row>
    <row r="155" spans="1:13" s="15" customFormat="1" ht="19.5" customHeight="1" thickBot="1">
      <c r="A155" s="548"/>
      <c r="B155" s="533"/>
      <c r="C155" s="42" t="s">
        <v>87</v>
      </c>
      <c r="D155" s="140"/>
      <c r="E155" s="140"/>
      <c r="F155" s="140"/>
      <c r="G155" s="595"/>
      <c r="H155" s="61" t="s">
        <v>15</v>
      </c>
      <c r="I155" s="62">
        <v>1</v>
      </c>
      <c r="J155" s="71">
        <v>38000</v>
      </c>
      <c r="K155" s="472"/>
      <c r="L155" s="53"/>
      <c r="M155" s="486"/>
    </row>
    <row r="156" spans="1:13" s="15" customFormat="1" ht="18" customHeight="1">
      <c r="A156" s="547">
        <v>52</v>
      </c>
      <c r="B156" s="559" t="s">
        <v>64</v>
      </c>
      <c r="C156" s="39" t="s">
        <v>87</v>
      </c>
      <c r="D156" s="84"/>
      <c r="E156" s="84"/>
      <c r="F156" s="84"/>
      <c r="G156" s="561">
        <v>331912.37</v>
      </c>
      <c r="H156" s="65" t="s">
        <v>15</v>
      </c>
      <c r="I156" s="26">
        <v>1</v>
      </c>
      <c r="J156" s="324">
        <v>40000</v>
      </c>
      <c r="K156" s="470"/>
      <c r="L156" s="19"/>
      <c r="M156" s="486"/>
    </row>
    <row r="157" spans="1:13" s="15" customFormat="1" ht="16.5" customHeight="1">
      <c r="A157" s="557"/>
      <c r="B157" s="559"/>
      <c r="C157" s="24" t="s">
        <v>97</v>
      </c>
      <c r="D157" s="84" t="s">
        <v>184</v>
      </c>
      <c r="E157" s="84">
        <v>3352.3</v>
      </c>
      <c r="F157" s="84">
        <v>111867.41</v>
      </c>
      <c r="G157" s="562"/>
      <c r="H157" s="60"/>
      <c r="I157" s="33"/>
      <c r="J157" s="325">
        <f>G156-J156-J158</f>
        <v>191912.37</v>
      </c>
      <c r="K157" s="467"/>
      <c r="L157" s="123"/>
      <c r="M157" s="486"/>
    </row>
    <row r="158" spans="1:13" s="15" customFormat="1" ht="18.75" customHeight="1" thickBot="1">
      <c r="A158" s="548"/>
      <c r="B158" s="559"/>
      <c r="C158" s="34" t="s">
        <v>127</v>
      </c>
      <c r="D158" s="84"/>
      <c r="E158" s="84"/>
      <c r="F158" s="84"/>
      <c r="G158" s="563"/>
      <c r="H158" s="93" t="s">
        <v>61</v>
      </c>
      <c r="I158" s="62">
        <v>69</v>
      </c>
      <c r="J158" s="71">
        <v>100000</v>
      </c>
      <c r="K158" s="471"/>
      <c r="L158" s="448"/>
      <c r="M158" s="486"/>
    </row>
    <row r="159" spans="1:13" s="15" customFormat="1" ht="17.25" customHeight="1">
      <c r="A159" s="547">
        <v>53</v>
      </c>
      <c r="B159" s="591" t="s">
        <v>65</v>
      </c>
      <c r="C159" s="39" t="s">
        <v>87</v>
      </c>
      <c r="D159" s="139" t="s">
        <v>185</v>
      </c>
      <c r="E159" s="139">
        <v>5588.73</v>
      </c>
      <c r="F159" s="139">
        <v>-25283.32</v>
      </c>
      <c r="G159" s="561">
        <v>199383.62</v>
      </c>
      <c r="H159" s="65" t="s">
        <v>15</v>
      </c>
      <c r="I159" s="26">
        <v>1</v>
      </c>
      <c r="J159" s="324">
        <v>40000</v>
      </c>
      <c r="K159" s="466"/>
      <c r="L159" s="47"/>
      <c r="M159" s="486"/>
    </row>
    <row r="160" spans="1:13" s="15" customFormat="1" ht="18.75" customHeight="1" thickBot="1">
      <c r="A160" s="548"/>
      <c r="B160" s="593"/>
      <c r="C160" s="42" t="s">
        <v>127</v>
      </c>
      <c r="D160" s="140"/>
      <c r="E160" s="140"/>
      <c r="F160" s="140"/>
      <c r="G160" s="563"/>
      <c r="H160" s="101" t="s">
        <v>61</v>
      </c>
      <c r="I160" s="62">
        <v>115</v>
      </c>
      <c r="J160" s="71">
        <f>G159-J159</f>
        <v>159383.62</v>
      </c>
      <c r="K160" s="472"/>
      <c r="L160" s="53"/>
      <c r="M160" s="486"/>
    </row>
    <row r="161" spans="1:13" s="15" customFormat="1" ht="16.5" customHeight="1">
      <c r="A161" s="557">
        <v>54</v>
      </c>
      <c r="B161" s="559" t="s">
        <v>66</v>
      </c>
      <c r="C161" s="27" t="s">
        <v>16</v>
      </c>
      <c r="D161" s="138"/>
      <c r="E161" s="138"/>
      <c r="F161" s="138"/>
      <c r="G161" s="497">
        <v>282388.74</v>
      </c>
      <c r="H161" s="105" t="s">
        <v>61</v>
      </c>
      <c r="I161" s="29">
        <v>200</v>
      </c>
      <c r="J161" s="283">
        <v>32000</v>
      </c>
      <c r="K161" s="468"/>
      <c r="L161" s="30"/>
      <c r="M161" s="486"/>
    </row>
    <row r="162" spans="1:13" s="15" customFormat="1" ht="15" customHeight="1">
      <c r="A162" s="557"/>
      <c r="B162" s="559"/>
      <c r="C162" s="49" t="s">
        <v>87</v>
      </c>
      <c r="D162" s="266" t="s">
        <v>186</v>
      </c>
      <c r="E162" s="84">
        <v>6934.65</v>
      </c>
      <c r="F162" s="84">
        <v>25251.92</v>
      </c>
      <c r="G162" s="497"/>
      <c r="H162" s="65" t="s">
        <v>15</v>
      </c>
      <c r="I162" s="26">
        <v>1</v>
      </c>
      <c r="J162" s="324">
        <v>38000</v>
      </c>
      <c r="K162" s="468"/>
      <c r="L162" s="30"/>
      <c r="M162" s="486"/>
    </row>
    <row r="163" spans="1:13" ht="15.75" thickBot="1">
      <c r="A163" s="548"/>
      <c r="B163" s="559"/>
      <c r="C163" s="34" t="s">
        <v>128</v>
      </c>
      <c r="D163" s="84"/>
      <c r="E163" s="84"/>
      <c r="F163" s="84"/>
      <c r="G163" s="498"/>
      <c r="H163" s="96" t="s">
        <v>61</v>
      </c>
      <c r="I163" s="37">
        <v>172</v>
      </c>
      <c r="J163" s="108">
        <f>G161-J161-J162</f>
        <v>212388.74</v>
      </c>
      <c r="K163" s="471">
        <v>172</v>
      </c>
      <c r="L163" s="38">
        <v>168436</v>
      </c>
      <c r="M163" s="485"/>
    </row>
    <row r="164" spans="1:13" ht="17.25" customHeight="1">
      <c r="A164" s="554">
        <v>55</v>
      </c>
      <c r="B164" s="583" t="s">
        <v>67</v>
      </c>
      <c r="C164" s="187" t="s">
        <v>87</v>
      </c>
      <c r="D164" s="300" t="s">
        <v>187</v>
      </c>
      <c r="E164" s="139">
        <v>4586.1</v>
      </c>
      <c r="F164" s="139">
        <v>-35734.46</v>
      </c>
      <c r="G164" s="496">
        <v>119459.16</v>
      </c>
      <c r="H164" s="58" t="s">
        <v>15</v>
      </c>
      <c r="I164" s="59">
        <v>1</v>
      </c>
      <c r="J164" s="98">
        <v>40000</v>
      </c>
      <c r="K164" s="466"/>
      <c r="L164" s="19"/>
      <c r="M164" s="485"/>
    </row>
    <row r="165" spans="1:13" ht="17.25" customHeight="1">
      <c r="A165" s="555"/>
      <c r="B165" s="584"/>
      <c r="C165" s="197" t="s">
        <v>10</v>
      </c>
      <c r="D165" s="266"/>
      <c r="E165" s="84"/>
      <c r="F165" s="84"/>
      <c r="G165" s="497"/>
      <c r="H165" s="60"/>
      <c r="I165" s="33"/>
      <c r="J165" s="325"/>
      <c r="K165" s="467">
        <v>395</v>
      </c>
      <c r="L165" s="123">
        <v>86945</v>
      </c>
      <c r="M165" s="485"/>
    </row>
    <row r="166" spans="1:13" ht="18" customHeight="1" thickBot="1">
      <c r="A166" s="556"/>
      <c r="B166" s="585"/>
      <c r="C166" s="188" t="s">
        <v>195</v>
      </c>
      <c r="D166" s="75"/>
      <c r="E166" s="75"/>
      <c r="F166" s="75"/>
      <c r="G166" s="498"/>
      <c r="H166" s="61" t="s">
        <v>11</v>
      </c>
      <c r="I166" s="62"/>
      <c r="J166" s="71">
        <f>G164-J164</f>
        <v>79459.16</v>
      </c>
      <c r="K166" s="472">
        <v>7.2</v>
      </c>
      <c r="L166" s="448">
        <v>3369</v>
      </c>
      <c r="M166" s="485"/>
    </row>
    <row r="167" spans="1:13" ht="21.75" customHeight="1" thickBot="1">
      <c r="A167" s="242"/>
      <c r="B167" s="315" t="s">
        <v>68</v>
      </c>
      <c r="C167" s="110"/>
      <c r="D167" s="110"/>
      <c r="E167" s="110"/>
      <c r="F167" s="282">
        <f>SUM(F9:F166)</f>
        <v>-323338.0899999998</v>
      </c>
      <c r="G167" s="487">
        <f>SUM(G9:G166)</f>
        <v>12809377.609999998</v>
      </c>
      <c r="H167" s="111"/>
      <c r="I167" s="112"/>
      <c r="J167" s="488">
        <f>SUM(J9:J166)</f>
        <v>12809377.61</v>
      </c>
      <c r="K167" s="313"/>
      <c r="L167" s="314">
        <f>SUM(L9:L166)</f>
        <v>8458532.42</v>
      </c>
      <c r="M167" s="110"/>
    </row>
    <row r="168" spans="1:12" ht="0.75" customHeight="1" hidden="1">
      <c r="A168" s="109"/>
      <c r="B168" s="114"/>
      <c r="C168" s="113"/>
      <c r="D168" s="113"/>
      <c r="E168" s="113"/>
      <c r="F168" s="113"/>
      <c r="G168" s="113"/>
      <c r="H168" s="115"/>
      <c r="I168" s="113"/>
      <c r="J168" s="116"/>
      <c r="K168" s="411"/>
      <c r="L168" s="16"/>
    </row>
    <row r="169" spans="1:12" ht="20.25" customHeight="1">
      <c r="A169" s="113"/>
      <c r="B169" s="114"/>
      <c r="C169" s="113"/>
      <c r="D169" s="113"/>
      <c r="E169" s="113"/>
      <c r="F169" s="113"/>
      <c r="G169" s="113"/>
      <c r="H169" s="115"/>
      <c r="I169" s="113"/>
      <c r="J169" s="116"/>
      <c r="K169" s="411"/>
      <c r="L169" s="414">
        <f>J167-L167</f>
        <v>4350845.1899999995</v>
      </c>
    </row>
    <row r="170" spans="1:12" ht="20.25" customHeight="1">
      <c r="A170" s="113"/>
      <c r="B170" s="114"/>
      <c r="C170" s="113"/>
      <c r="D170" s="113"/>
      <c r="E170" s="113"/>
      <c r="F170" s="113"/>
      <c r="G170" s="113"/>
      <c r="H170" s="115"/>
      <c r="I170" s="113"/>
      <c r="J170" s="116"/>
      <c r="K170" s="411"/>
      <c r="L170" s="16"/>
    </row>
    <row r="171" spans="1:12" ht="15" customHeight="1">
      <c r="A171" s="113"/>
      <c r="B171" s="114"/>
      <c r="C171" s="113"/>
      <c r="D171" s="113"/>
      <c r="E171" s="113"/>
      <c r="F171" s="113"/>
      <c r="G171" s="113"/>
      <c r="H171" s="115"/>
      <c r="I171" s="113"/>
      <c r="J171" s="116"/>
      <c r="K171" s="411"/>
      <c r="L171" s="16"/>
    </row>
    <row r="172" spans="1:12" ht="22.5" customHeight="1" hidden="1">
      <c r="A172" s="113"/>
      <c r="B172" s="114"/>
      <c r="C172" s="113"/>
      <c r="D172" s="113"/>
      <c r="E172" s="113"/>
      <c r="F172" s="113"/>
      <c r="G172" s="113"/>
      <c r="H172" s="115"/>
      <c r="I172" s="113"/>
      <c r="J172" s="116"/>
      <c r="K172" s="411"/>
      <c r="L172" s="16"/>
    </row>
    <row r="173" spans="1:12" ht="0.75" customHeight="1" hidden="1">
      <c r="A173" s="113"/>
      <c r="B173" s="114"/>
      <c r="C173" s="113"/>
      <c r="D173" s="113"/>
      <c r="E173" s="113"/>
      <c r="F173" s="113"/>
      <c r="G173" s="113"/>
      <c r="H173" s="115"/>
      <c r="I173" s="113"/>
      <c r="J173" s="116"/>
      <c r="K173" s="411"/>
      <c r="L173" s="16"/>
    </row>
    <row r="174" spans="1:10" ht="15.75">
      <c r="A174" s="113"/>
      <c r="B174" s="119" t="s">
        <v>189</v>
      </c>
      <c r="C174" s="489"/>
      <c r="D174" s="489"/>
      <c r="E174" s="311"/>
      <c r="F174" s="311"/>
      <c r="G174" s="311"/>
      <c r="H174" s="312"/>
      <c r="I174" s="311"/>
      <c r="J174" s="119" t="s">
        <v>209</v>
      </c>
    </row>
    <row r="175" ht="15.75">
      <c r="A175" s="119"/>
    </row>
    <row r="176" spans="1:2" ht="9" customHeight="1">
      <c r="A176" s="119"/>
      <c r="B176" s="15"/>
    </row>
    <row r="177" ht="0.75" customHeight="1" hidden="1">
      <c r="B177" s="15"/>
    </row>
    <row r="178" spans="1:10" ht="15">
      <c r="A178" s="15"/>
      <c r="B178" s="15"/>
      <c r="J178" s="120"/>
    </row>
    <row r="179" ht="18.75">
      <c r="A179" s="118"/>
    </row>
    <row r="180" spans="1:12" ht="15">
      <c r="A180" s="596"/>
      <c r="B180" s="387"/>
      <c r="C180" s="113"/>
      <c r="D180" s="113"/>
      <c r="E180" s="113"/>
      <c r="F180" s="113"/>
      <c r="G180" s="113"/>
      <c r="H180" s="115"/>
      <c r="I180" s="113"/>
      <c r="J180" s="113"/>
      <c r="K180" s="597"/>
      <c r="L180" s="597"/>
    </row>
    <row r="181" spans="1:12" ht="15">
      <c r="A181" s="596"/>
      <c r="B181" s="387"/>
      <c r="C181" s="113"/>
      <c r="D181" s="113"/>
      <c r="E181" s="113"/>
      <c r="F181" s="113"/>
      <c r="G181" s="113"/>
      <c r="H181" s="115"/>
      <c r="I181" s="113"/>
      <c r="J181" s="113"/>
      <c r="K181" s="598"/>
      <c r="L181" s="598"/>
    </row>
    <row r="182" spans="1:12" ht="15">
      <c r="A182" s="596"/>
      <c r="B182" s="388"/>
      <c r="C182" s="113"/>
      <c r="D182" s="113"/>
      <c r="E182" s="113"/>
      <c r="F182" s="113"/>
      <c r="G182" s="113"/>
      <c r="H182" s="115"/>
      <c r="I182" s="113"/>
      <c r="J182" s="525"/>
      <c r="K182" s="597"/>
      <c r="L182" s="597"/>
    </row>
    <row r="183" spans="1:12" ht="15">
      <c r="A183" s="596"/>
      <c r="B183" s="402"/>
      <c r="C183" s="113"/>
      <c r="D183" s="113"/>
      <c r="E183" s="113"/>
      <c r="F183" s="113"/>
      <c r="G183" s="113"/>
      <c r="H183" s="115"/>
      <c r="I183" s="113"/>
      <c r="J183" s="525"/>
      <c r="K183" s="599"/>
      <c r="L183" s="599"/>
    </row>
    <row r="184" spans="1:12" ht="18.75">
      <c r="A184" s="390"/>
      <c r="B184" s="113"/>
      <c r="C184" s="391"/>
      <c r="D184" s="391"/>
      <c r="E184" s="391"/>
      <c r="F184" s="391"/>
      <c r="G184" s="391"/>
      <c r="H184" s="392"/>
      <c r="I184" s="393"/>
      <c r="J184" s="525"/>
      <c r="K184" s="394"/>
      <c r="L184" s="395"/>
    </row>
    <row r="185" spans="1:12" ht="18.75">
      <c r="A185" s="390"/>
      <c r="B185" s="113"/>
      <c r="C185" s="391"/>
      <c r="D185" s="391"/>
      <c r="E185" s="391"/>
      <c r="F185" s="391"/>
      <c r="G185" s="391"/>
      <c r="H185" s="392"/>
      <c r="I185" s="396"/>
      <c r="J185" s="397"/>
      <c r="K185" s="398"/>
      <c r="L185" s="115"/>
    </row>
    <row r="186" spans="1:12" ht="18.75">
      <c r="A186" s="399"/>
      <c r="B186" s="113"/>
      <c r="C186" s="391"/>
      <c r="D186" s="391"/>
      <c r="E186" s="391"/>
      <c r="F186" s="391"/>
      <c r="G186" s="391"/>
      <c r="H186" s="392"/>
      <c r="I186" s="396"/>
      <c r="J186" s="397"/>
      <c r="K186" s="398"/>
      <c r="L186" s="115"/>
    </row>
    <row r="187" spans="1:12" ht="15">
      <c r="A187" s="600"/>
      <c r="B187" s="601"/>
      <c r="C187" s="601"/>
      <c r="D187" s="400"/>
      <c r="E187" s="400"/>
      <c r="F187" s="400"/>
      <c r="G187" s="401"/>
      <c r="H187" s="601"/>
      <c r="I187" s="602"/>
      <c r="J187" s="602"/>
      <c r="K187" s="602"/>
      <c r="L187" s="602"/>
    </row>
    <row r="188" spans="1:12" ht="15">
      <c r="A188" s="600"/>
      <c r="B188" s="601"/>
      <c r="C188" s="601"/>
      <c r="D188" s="400"/>
      <c r="E188" s="400"/>
      <c r="F188" s="400"/>
      <c r="G188" s="401"/>
      <c r="H188" s="601"/>
      <c r="I188" s="596"/>
      <c r="J188" s="596"/>
      <c r="K188" s="596"/>
      <c r="L188" s="596"/>
    </row>
    <row r="189" spans="1:12" ht="15">
      <c r="A189" s="600"/>
      <c r="B189" s="601"/>
      <c r="C189" s="601"/>
      <c r="D189" s="400"/>
      <c r="E189" s="400"/>
      <c r="F189" s="400"/>
      <c r="G189" s="401"/>
      <c r="H189" s="601"/>
      <c r="I189" s="401"/>
      <c r="J189" s="601"/>
      <c r="K189" s="400"/>
      <c r="L189" s="601"/>
    </row>
    <row r="190" spans="1:12" ht="15">
      <c r="A190" s="600"/>
      <c r="B190" s="601"/>
      <c r="C190" s="601"/>
      <c r="D190" s="400"/>
      <c r="E190" s="400"/>
      <c r="F190" s="400"/>
      <c r="G190" s="401"/>
      <c r="H190" s="601"/>
      <c r="I190" s="401"/>
      <c r="J190" s="601"/>
      <c r="K190" s="400"/>
      <c r="L190" s="601"/>
    </row>
    <row r="191" spans="1:12" ht="15">
      <c r="A191" s="404"/>
      <c r="B191" s="603"/>
      <c r="C191" s="135"/>
      <c r="D191" s="248"/>
      <c r="E191" s="248"/>
      <c r="F191" s="248"/>
      <c r="G191" s="411"/>
      <c r="H191" s="400"/>
      <c r="I191" s="405"/>
      <c r="J191" s="16"/>
      <c r="K191" s="406"/>
      <c r="L191" s="407"/>
    </row>
    <row r="192" spans="1:12" ht="15">
      <c r="A192" s="404"/>
      <c r="B192" s="603"/>
      <c r="C192" s="135"/>
      <c r="D192" s="248"/>
      <c r="E192" s="248"/>
      <c r="F192" s="248"/>
      <c r="G192" s="407"/>
      <c r="H192" s="400"/>
      <c r="I192" s="405"/>
      <c r="J192" s="16"/>
      <c r="K192" s="406"/>
      <c r="L192" s="407"/>
    </row>
    <row r="193" spans="1:12" ht="15">
      <c r="A193" s="404"/>
      <c r="B193" s="234"/>
      <c r="C193" s="135"/>
      <c r="D193" s="248"/>
      <c r="E193" s="248"/>
      <c r="F193" s="248"/>
      <c r="G193" s="407"/>
      <c r="H193" s="400"/>
      <c r="I193" s="405"/>
      <c r="J193" s="16"/>
      <c r="K193" s="406"/>
      <c r="L193" s="407"/>
    </row>
    <row r="194" spans="1:12" ht="15">
      <c r="A194" s="404"/>
      <c r="B194" s="234"/>
      <c r="C194" s="135"/>
      <c r="D194" s="248"/>
      <c r="E194" s="248"/>
      <c r="F194" s="248"/>
      <c r="G194" s="411"/>
      <c r="H194" s="400"/>
      <c r="I194" s="405"/>
      <c r="J194" s="16"/>
      <c r="K194" s="406"/>
      <c r="L194" s="407"/>
    </row>
    <row r="195" spans="1:12" ht="15">
      <c r="A195" s="404"/>
      <c r="B195" s="234"/>
      <c r="C195" s="135"/>
      <c r="D195" s="248"/>
      <c r="E195" s="248"/>
      <c r="F195" s="248"/>
      <c r="G195" s="407"/>
      <c r="H195" s="430"/>
      <c r="I195" s="405"/>
      <c r="J195" s="16"/>
      <c r="K195" s="410"/>
      <c r="L195" s="407"/>
    </row>
    <row r="196" spans="1:12" ht="15">
      <c r="A196" s="589"/>
      <c r="B196" s="589"/>
      <c r="C196" s="135"/>
      <c r="D196" s="248"/>
      <c r="E196" s="248"/>
      <c r="F196" s="248"/>
      <c r="G196" s="604"/>
      <c r="H196" s="430"/>
      <c r="I196" s="412"/>
      <c r="J196" s="16"/>
      <c r="K196" s="406"/>
      <c r="L196" s="407"/>
    </row>
    <row r="197" spans="1:12" ht="15">
      <c r="A197" s="589"/>
      <c r="B197" s="589"/>
      <c r="C197" s="135"/>
      <c r="D197" s="248"/>
      <c r="E197" s="248"/>
      <c r="F197" s="248"/>
      <c r="G197" s="604"/>
      <c r="H197" s="430"/>
      <c r="I197" s="412"/>
      <c r="J197" s="16"/>
      <c r="K197" s="406"/>
      <c r="L197" s="407"/>
    </row>
    <row r="198" spans="1:12" ht="15">
      <c r="A198" s="589"/>
      <c r="B198" s="589"/>
      <c r="C198" s="135"/>
      <c r="D198" s="248"/>
      <c r="E198" s="248"/>
      <c r="F198" s="248"/>
      <c r="G198" s="604"/>
      <c r="H198" s="430"/>
      <c r="I198" s="412"/>
      <c r="J198" s="16"/>
      <c r="K198" s="406"/>
      <c r="L198" s="407"/>
    </row>
    <row r="199" spans="1:12" ht="15">
      <c r="A199" s="589"/>
      <c r="B199" s="589"/>
      <c r="C199" s="135"/>
      <c r="D199" s="248"/>
      <c r="E199" s="248"/>
      <c r="F199" s="248"/>
      <c r="G199" s="604"/>
      <c r="H199" s="430"/>
      <c r="I199" s="412"/>
      <c r="J199" s="414"/>
      <c r="K199" s="406"/>
      <c r="L199" s="407"/>
    </row>
    <row r="200" spans="1:12" ht="15">
      <c r="A200" s="589"/>
      <c r="B200" s="589"/>
      <c r="C200" s="135"/>
      <c r="D200" s="248"/>
      <c r="E200" s="248"/>
      <c r="F200" s="248"/>
      <c r="G200" s="604"/>
      <c r="H200" s="430"/>
      <c r="I200" s="412"/>
      <c r="J200" s="16"/>
      <c r="K200" s="406"/>
      <c r="L200" s="407"/>
    </row>
    <row r="201" spans="1:12" ht="15">
      <c r="A201" s="589"/>
      <c r="B201" s="589"/>
      <c r="C201" s="135"/>
      <c r="D201" s="248"/>
      <c r="E201" s="248"/>
      <c r="F201" s="248"/>
      <c r="G201" s="604"/>
      <c r="H201" s="430"/>
      <c r="I201" s="412"/>
      <c r="J201" s="16"/>
      <c r="K201" s="406"/>
      <c r="L201" s="407"/>
    </row>
    <row r="202" spans="1:12" ht="15">
      <c r="A202" s="589"/>
      <c r="B202" s="589"/>
      <c r="C202" s="196"/>
      <c r="D202" s="335"/>
      <c r="E202" s="335"/>
      <c r="F202" s="335"/>
      <c r="G202" s="604"/>
      <c r="H202" s="430"/>
      <c r="I202" s="415"/>
      <c r="J202" s="16"/>
      <c r="K202" s="406"/>
      <c r="L202" s="407"/>
    </row>
    <row r="203" spans="1:12" ht="15">
      <c r="A203" s="589"/>
      <c r="B203" s="559"/>
      <c r="C203" s="196"/>
      <c r="D203" s="417"/>
      <c r="E203" s="335"/>
      <c r="F203" s="335"/>
      <c r="G203" s="604"/>
      <c r="H203" s="430"/>
      <c r="I203" s="418"/>
      <c r="J203" s="16"/>
      <c r="K203" s="406"/>
      <c r="L203" s="414"/>
    </row>
    <row r="204" spans="1:12" ht="15">
      <c r="A204" s="589"/>
      <c r="B204" s="559"/>
      <c r="C204" s="135"/>
      <c r="D204" s="419"/>
      <c r="E204" s="335"/>
      <c r="F204" s="335"/>
      <c r="G204" s="604"/>
      <c r="H204" s="430"/>
      <c r="I204" s="418"/>
      <c r="J204" s="16"/>
      <c r="K204" s="406"/>
      <c r="L204" s="414"/>
    </row>
    <row r="205" spans="1:12" ht="15">
      <c r="A205" s="385"/>
      <c r="B205" s="420"/>
      <c r="C205" s="135"/>
      <c r="D205" s="421"/>
      <c r="E205" s="248"/>
      <c r="F205" s="248"/>
      <c r="G205" s="411"/>
      <c r="H205" s="430"/>
      <c r="I205" s="418"/>
      <c r="J205" s="16"/>
      <c r="K205" s="406"/>
      <c r="L205" s="407"/>
    </row>
    <row r="206" spans="1:12" ht="15">
      <c r="A206" s="385"/>
      <c r="B206" s="420"/>
      <c r="C206" s="135"/>
      <c r="D206" s="422"/>
      <c r="E206" s="248"/>
      <c r="F206" s="248"/>
      <c r="G206" s="411"/>
      <c r="H206" s="430"/>
      <c r="I206" s="418"/>
      <c r="J206" s="16"/>
      <c r="K206" s="406"/>
      <c r="L206" s="407"/>
    </row>
    <row r="207" spans="1:12" ht="15">
      <c r="A207" s="385"/>
      <c r="B207" s="420"/>
      <c r="C207" s="135"/>
      <c r="D207" s="421"/>
      <c r="E207" s="248"/>
      <c r="F207" s="248"/>
      <c r="G207" s="411"/>
      <c r="H207" s="430"/>
      <c r="I207" s="418"/>
      <c r="J207" s="16"/>
      <c r="K207" s="406"/>
      <c r="L207" s="407"/>
    </row>
    <row r="208" spans="1:12" ht="15">
      <c r="A208" s="385"/>
      <c r="B208" s="420"/>
      <c r="C208" s="135"/>
      <c r="D208" s="422"/>
      <c r="E208" s="248"/>
      <c r="F208" s="248"/>
      <c r="G208" s="411"/>
      <c r="H208" s="430"/>
      <c r="I208" s="418"/>
      <c r="J208" s="16"/>
      <c r="K208" s="406"/>
      <c r="L208" s="407"/>
    </row>
    <row r="209" spans="1:12" ht="15">
      <c r="A209" s="385"/>
      <c r="B209" s="420"/>
      <c r="C209" s="135"/>
      <c r="D209" s="421"/>
      <c r="E209" s="248"/>
      <c r="F209" s="248"/>
      <c r="G209" s="407"/>
      <c r="H209" s="430"/>
      <c r="I209" s="418"/>
      <c r="J209" s="16"/>
      <c r="K209" s="413"/>
      <c r="L209" s="416"/>
    </row>
    <row r="210" spans="1:12" ht="15">
      <c r="A210" s="589"/>
      <c r="B210" s="559"/>
      <c r="C210" s="196"/>
      <c r="D210" s="423"/>
      <c r="E210" s="424"/>
      <c r="F210" s="424"/>
      <c r="G210" s="605"/>
      <c r="H210" s="419"/>
      <c r="I210" s="418"/>
      <c r="J210" s="16"/>
      <c r="K210" s="406"/>
      <c r="L210" s="407"/>
    </row>
    <row r="211" spans="1:12" ht="15">
      <c r="A211" s="589"/>
      <c r="B211" s="559"/>
      <c r="C211" s="135"/>
      <c r="D211" s="422"/>
      <c r="E211" s="248"/>
      <c r="F211" s="248"/>
      <c r="G211" s="605"/>
      <c r="H211" s="419"/>
      <c r="I211" s="418"/>
      <c r="J211" s="16"/>
      <c r="K211" s="406"/>
      <c r="L211" s="407"/>
    </row>
    <row r="212" spans="1:12" ht="15">
      <c r="A212" s="589"/>
      <c r="B212" s="559"/>
      <c r="C212" s="135"/>
      <c r="D212" s="423"/>
      <c r="E212" s="424"/>
      <c r="F212" s="424"/>
      <c r="G212" s="605"/>
      <c r="H212" s="430"/>
      <c r="I212" s="418"/>
      <c r="J212" s="16"/>
      <c r="K212" s="418"/>
      <c r="L212" s="407"/>
    </row>
    <row r="213" spans="1:12" ht="15">
      <c r="A213" s="606"/>
      <c r="B213" s="375"/>
      <c r="C213" s="135"/>
      <c r="D213" s="422"/>
      <c r="E213" s="248"/>
      <c r="F213" s="248"/>
      <c r="G213" s="16"/>
      <c r="H213" s="430"/>
      <c r="I213" s="418"/>
      <c r="J213" s="16"/>
      <c r="K213" s="406"/>
      <c r="L213" s="407"/>
    </row>
    <row r="214" spans="1:12" ht="15">
      <c r="A214" s="606"/>
      <c r="B214" s="375"/>
      <c r="C214" s="135"/>
      <c r="D214" s="425"/>
      <c r="E214" s="135"/>
      <c r="F214" s="135"/>
      <c r="G214" s="414"/>
      <c r="H214" s="419"/>
      <c r="I214" s="418"/>
      <c r="J214" s="16"/>
      <c r="K214" s="406"/>
      <c r="L214" s="407"/>
    </row>
    <row r="215" spans="1:12" ht="15">
      <c r="A215" s="589"/>
      <c r="B215" s="559"/>
      <c r="C215" s="196"/>
      <c r="D215" s="423"/>
      <c r="E215" s="424"/>
      <c r="F215" s="424"/>
      <c r="G215" s="607"/>
      <c r="H215" s="430"/>
      <c r="I215" s="418"/>
      <c r="J215" s="16"/>
      <c r="K215" s="418"/>
      <c r="L215" s="407"/>
    </row>
    <row r="216" spans="1:12" ht="15">
      <c r="A216" s="589"/>
      <c r="B216" s="559"/>
      <c r="C216" s="196"/>
      <c r="D216" s="248"/>
      <c r="E216" s="248"/>
      <c r="F216" s="248"/>
      <c r="G216" s="607"/>
      <c r="H216" s="430"/>
      <c r="I216" s="418"/>
      <c r="J216" s="16"/>
      <c r="K216" s="406"/>
      <c r="L216" s="407"/>
    </row>
    <row r="217" spans="1:12" ht="15">
      <c r="A217" s="589"/>
      <c r="B217" s="559"/>
      <c r="C217" s="135"/>
      <c r="D217" s="135"/>
      <c r="E217" s="135"/>
      <c r="F217" s="135"/>
      <c r="G217" s="607"/>
      <c r="H217" s="430"/>
      <c r="I217" s="418"/>
      <c r="J217" s="16"/>
      <c r="K217" s="406"/>
      <c r="L217" s="407"/>
    </row>
    <row r="218" spans="1:12" ht="15">
      <c r="A218" s="589"/>
      <c r="B218" s="559"/>
      <c r="C218" s="196"/>
      <c r="D218" s="135"/>
      <c r="E218" s="135"/>
      <c r="F218" s="135"/>
      <c r="G218" s="607"/>
      <c r="H218" s="430"/>
      <c r="I218" s="418"/>
      <c r="J218" s="16"/>
      <c r="K218" s="406"/>
      <c r="L218" s="407"/>
    </row>
    <row r="219" spans="1:12" ht="15">
      <c r="A219" s="606"/>
      <c r="B219" s="579"/>
      <c r="C219" s="196"/>
      <c r="D219" s="335"/>
      <c r="E219" s="335"/>
      <c r="F219" s="335"/>
      <c r="G219" s="607"/>
      <c r="H219" s="430"/>
      <c r="I219" s="418"/>
      <c r="J219" s="16"/>
      <c r="K219" s="406"/>
      <c r="L219" s="407"/>
    </row>
    <row r="220" spans="1:12" ht="15">
      <c r="A220" s="606"/>
      <c r="B220" s="579"/>
      <c r="C220" s="135"/>
      <c r="D220" s="135"/>
      <c r="E220" s="135"/>
      <c r="F220" s="135"/>
      <c r="G220" s="607"/>
      <c r="H220" s="430"/>
      <c r="I220" s="418"/>
      <c r="J220" s="16"/>
      <c r="K220" s="406"/>
      <c r="L220" s="407"/>
    </row>
    <row r="221" spans="1:12" ht="15">
      <c r="A221" s="420"/>
      <c r="B221" s="559"/>
      <c r="C221" s="135"/>
      <c r="D221" s="135"/>
      <c r="E221" s="135"/>
      <c r="F221" s="135"/>
      <c r="G221" s="605"/>
      <c r="H221" s="432"/>
      <c r="I221" s="412"/>
      <c r="J221" s="16"/>
      <c r="K221" s="406"/>
      <c r="L221" s="407"/>
    </row>
    <row r="222" spans="1:12" ht="15">
      <c r="A222" s="420"/>
      <c r="B222" s="559"/>
      <c r="C222" s="135"/>
      <c r="D222" s="286"/>
      <c r="E222" s="248"/>
      <c r="F222" s="248"/>
      <c r="G222" s="605"/>
      <c r="H222" s="432"/>
      <c r="I222" s="412"/>
      <c r="J222" s="16"/>
      <c r="K222" s="406"/>
      <c r="L222" s="407"/>
    </row>
    <row r="223" spans="1:12" ht="15">
      <c r="A223" s="420"/>
      <c r="B223" s="375"/>
      <c r="C223" s="196"/>
      <c r="D223" s="427"/>
      <c r="E223" s="428"/>
      <c r="F223" s="424"/>
      <c r="G223" s="429"/>
      <c r="H223" s="432"/>
      <c r="I223" s="418"/>
      <c r="J223" s="429"/>
      <c r="K223" s="406"/>
      <c r="L223" s="407"/>
    </row>
    <row r="224" spans="1:12" ht="15">
      <c r="A224" s="589"/>
      <c r="B224" s="559"/>
      <c r="C224" s="196"/>
      <c r="D224" s="424"/>
      <c r="E224" s="424"/>
      <c r="F224" s="424"/>
      <c r="G224" s="608"/>
      <c r="H224" s="432"/>
      <c r="I224" s="412"/>
      <c r="J224" s="16"/>
      <c r="K224" s="406"/>
      <c r="L224" s="414"/>
    </row>
    <row r="225" spans="1:12" ht="15">
      <c r="A225" s="589"/>
      <c r="B225" s="559"/>
      <c r="C225" s="196"/>
      <c r="D225" s="419"/>
      <c r="E225" s="335"/>
      <c r="F225" s="335"/>
      <c r="G225" s="608"/>
      <c r="H225" s="431"/>
      <c r="I225" s="412"/>
      <c r="J225" s="16"/>
      <c r="K225" s="406"/>
      <c r="L225" s="407"/>
    </row>
    <row r="226" spans="1:12" ht="15">
      <c r="A226" s="385"/>
      <c r="B226" s="375"/>
      <c r="C226" s="196"/>
      <c r="D226" s="424"/>
      <c r="E226" s="424"/>
      <c r="F226" s="424"/>
      <c r="G226" s="430"/>
      <c r="H226" s="432"/>
      <c r="I226" s="412"/>
      <c r="J226" s="16"/>
      <c r="K226" s="406"/>
      <c r="L226" s="411"/>
    </row>
    <row r="227" spans="1:12" ht="15">
      <c r="A227" s="385"/>
      <c r="B227" s="375"/>
      <c r="C227" s="135"/>
      <c r="D227" s="427"/>
      <c r="E227" s="424"/>
      <c r="F227" s="424"/>
      <c r="G227" s="430"/>
      <c r="H227" s="432"/>
      <c r="I227" s="412"/>
      <c r="J227" s="16"/>
      <c r="K227" s="406"/>
      <c r="L227" s="411"/>
    </row>
    <row r="228" spans="1:12" ht="15">
      <c r="A228" s="420"/>
      <c r="B228" s="375"/>
      <c r="C228" s="196"/>
      <c r="D228" s="424"/>
      <c r="E228" s="424"/>
      <c r="F228" s="424"/>
      <c r="G228" s="414"/>
      <c r="H228" s="400"/>
      <c r="I228" s="412"/>
      <c r="J228" s="16"/>
      <c r="K228" s="406"/>
      <c r="L228" s="407"/>
    </row>
    <row r="229" spans="1:12" ht="15">
      <c r="A229" s="589"/>
      <c r="B229" s="375"/>
      <c r="C229" s="196"/>
      <c r="D229" s="424"/>
      <c r="E229" s="196"/>
      <c r="F229" s="424"/>
      <c r="G229" s="414"/>
      <c r="H229" s="400"/>
      <c r="I229" s="412"/>
      <c r="J229" s="16"/>
      <c r="K229" s="406"/>
      <c r="L229" s="407"/>
    </row>
    <row r="230" spans="1:12" ht="15">
      <c r="A230" s="589"/>
      <c r="B230" s="375"/>
      <c r="C230" s="135"/>
      <c r="D230" s="335"/>
      <c r="E230" s="428"/>
      <c r="F230" s="335"/>
      <c r="G230" s="16"/>
      <c r="H230" s="400"/>
      <c r="I230" s="412"/>
      <c r="J230" s="16"/>
      <c r="K230" s="406"/>
      <c r="L230" s="407"/>
    </row>
    <row r="231" spans="1:12" ht="15">
      <c r="A231" s="589"/>
      <c r="B231" s="375"/>
      <c r="C231" s="196"/>
      <c r="D231" s="424"/>
      <c r="E231" s="196"/>
      <c r="F231" s="424"/>
      <c r="G231" s="414"/>
      <c r="H231" s="400"/>
      <c r="I231" s="412"/>
      <c r="J231" s="16"/>
      <c r="K231" s="406"/>
      <c r="L231" s="407"/>
    </row>
    <row r="232" spans="1:12" ht="15">
      <c r="A232" s="385"/>
      <c r="B232" s="375"/>
      <c r="C232" s="196"/>
      <c r="D232" s="424"/>
      <c r="E232" s="196"/>
      <c r="F232" s="424"/>
      <c r="G232" s="414"/>
      <c r="H232" s="400"/>
      <c r="I232" s="412"/>
      <c r="J232" s="16"/>
      <c r="K232" s="406"/>
      <c r="L232" s="407"/>
    </row>
    <row r="233" spans="1:12" ht="15">
      <c r="A233" s="385"/>
      <c r="B233" s="375"/>
      <c r="C233" s="135"/>
      <c r="D233" s="335"/>
      <c r="E233" s="335"/>
      <c r="F233" s="335"/>
      <c r="G233" s="16"/>
      <c r="H233" s="400"/>
      <c r="I233" s="412"/>
      <c r="J233" s="16"/>
      <c r="K233" s="406"/>
      <c r="L233" s="407"/>
    </row>
    <row r="234" spans="1:12" ht="15">
      <c r="A234" s="385"/>
      <c r="B234" s="375"/>
      <c r="C234" s="196"/>
      <c r="D234" s="424"/>
      <c r="E234" s="196"/>
      <c r="F234" s="424"/>
      <c r="G234" s="414"/>
      <c r="H234" s="400"/>
      <c r="I234" s="412"/>
      <c r="J234" s="16"/>
      <c r="K234" s="406"/>
      <c r="L234" s="407"/>
    </row>
    <row r="235" spans="1:12" ht="15">
      <c r="A235" s="385"/>
      <c r="B235" s="375"/>
      <c r="C235" s="196"/>
      <c r="D235" s="424"/>
      <c r="E235" s="196"/>
      <c r="F235" s="424"/>
      <c r="G235" s="414"/>
      <c r="H235" s="400"/>
      <c r="I235" s="412"/>
      <c r="J235" s="16"/>
      <c r="K235" s="406"/>
      <c r="L235" s="407"/>
    </row>
    <row r="236" spans="1:12" ht="15">
      <c r="A236" s="385"/>
      <c r="B236" s="375"/>
      <c r="C236" s="135"/>
      <c r="D236" s="427"/>
      <c r="E236" s="335"/>
      <c r="F236" s="335"/>
      <c r="G236" s="411"/>
      <c r="H236" s="400"/>
      <c r="I236" s="412"/>
      <c r="J236" s="16"/>
      <c r="K236" s="406"/>
      <c r="L236" s="407"/>
    </row>
    <row r="237" spans="1:12" ht="15">
      <c r="A237" s="385"/>
      <c r="B237" s="375"/>
      <c r="C237" s="196"/>
      <c r="D237" s="424"/>
      <c r="E237" s="196"/>
      <c r="F237" s="424"/>
      <c r="G237" s="414"/>
      <c r="H237" s="400"/>
      <c r="I237" s="412"/>
      <c r="J237" s="16"/>
      <c r="K237" s="406"/>
      <c r="L237" s="407"/>
    </row>
    <row r="238" spans="1:12" ht="15">
      <c r="A238" s="589"/>
      <c r="B238" s="559"/>
      <c r="C238" s="196"/>
      <c r="D238" s="335"/>
      <c r="E238" s="335"/>
      <c r="F238" s="335"/>
      <c r="G238" s="608"/>
      <c r="H238" s="431"/>
      <c r="I238" s="412"/>
      <c r="J238" s="16"/>
      <c r="K238" s="406"/>
      <c r="L238" s="407"/>
    </row>
    <row r="239" spans="1:12" ht="15">
      <c r="A239" s="589"/>
      <c r="B239" s="559"/>
      <c r="C239" s="135"/>
      <c r="D239" s="427"/>
      <c r="E239" s="335"/>
      <c r="F239" s="335"/>
      <c r="G239" s="608"/>
      <c r="H239" s="431"/>
      <c r="I239" s="412"/>
      <c r="J239" s="16"/>
      <c r="K239" s="406"/>
      <c r="L239" s="407"/>
    </row>
    <row r="240" spans="1:12" ht="15">
      <c r="A240" s="589"/>
      <c r="B240" s="559"/>
      <c r="C240" s="196"/>
      <c r="D240" s="196"/>
      <c r="E240" s="196"/>
      <c r="F240" s="196"/>
      <c r="G240" s="608"/>
      <c r="H240" s="431"/>
      <c r="I240" s="412"/>
      <c r="J240" s="16"/>
      <c r="K240" s="406"/>
      <c r="L240" s="407"/>
    </row>
    <row r="241" spans="1:12" ht="15">
      <c r="A241" s="589"/>
      <c r="B241" s="559"/>
      <c r="C241" s="196"/>
      <c r="D241" s="135"/>
      <c r="E241" s="135"/>
      <c r="F241" s="135"/>
      <c r="G241" s="608"/>
      <c r="H241" s="431"/>
      <c r="I241" s="412"/>
      <c r="J241" s="16"/>
      <c r="K241" s="406"/>
      <c r="L241" s="407"/>
    </row>
    <row r="242" spans="1:12" ht="15">
      <c r="A242" s="589"/>
      <c r="B242" s="559"/>
      <c r="C242" s="135"/>
      <c r="D242" s="286"/>
      <c r="E242" s="248"/>
      <c r="F242" s="248"/>
      <c r="G242" s="608"/>
      <c r="H242" s="431"/>
      <c r="I242" s="412"/>
      <c r="J242" s="16"/>
      <c r="K242" s="406"/>
      <c r="L242" s="407"/>
    </row>
    <row r="243" spans="1:12" ht="15">
      <c r="A243" s="589"/>
      <c r="B243" s="559"/>
      <c r="C243" s="196"/>
      <c r="D243" s="196"/>
      <c r="E243" s="196"/>
      <c r="F243" s="196"/>
      <c r="G243" s="608"/>
      <c r="H243" s="432"/>
      <c r="I243" s="412"/>
      <c r="J243" s="16"/>
      <c r="K243" s="406"/>
      <c r="L243" s="407"/>
    </row>
    <row r="244" spans="1:12" ht="15">
      <c r="A244" s="420"/>
      <c r="B244" s="382"/>
      <c r="C244" s="135"/>
      <c r="D244" s="335"/>
      <c r="E244" s="335"/>
      <c r="F244" s="335"/>
      <c r="G244" s="335"/>
      <c r="H244" s="431"/>
      <c r="I244" s="412"/>
      <c r="J244" s="16"/>
      <c r="K244" s="406"/>
      <c r="L244" s="414"/>
    </row>
    <row r="245" spans="1:12" ht="15">
      <c r="A245" s="420"/>
      <c r="B245" s="382"/>
      <c r="C245" s="135"/>
      <c r="D245" s="335"/>
      <c r="E245" s="335"/>
      <c r="F245" s="335"/>
      <c r="G245" s="335"/>
      <c r="H245" s="431"/>
      <c r="I245" s="412"/>
      <c r="J245" s="16"/>
      <c r="K245" s="406"/>
      <c r="L245" s="414"/>
    </row>
    <row r="246" spans="1:12" ht="15">
      <c r="A246" s="420"/>
      <c r="B246" s="382"/>
      <c r="C246" s="196"/>
      <c r="D246" s="196"/>
      <c r="E246" s="196"/>
      <c r="F246" s="196"/>
      <c r="G246" s="335"/>
      <c r="H246" s="431"/>
      <c r="I246" s="412"/>
      <c r="J246" s="16"/>
      <c r="K246" s="406"/>
      <c r="L246" s="414"/>
    </row>
    <row r="247" spans="1:12" ht="15">
      <c r="A247" s="606"/>
      <c r="B247" s="579"/>
      <c r="C247" s="196"/>
      <c r="D247" s="335"/>
      <c r="E247" s="335"/>
      <c r="F247" s="335"/>
      <c r="G247" s="581"/>
      <c r="H247" s="431"/>
      <c r="I247" s="412"/>
      <c r="J247" s="16"/>
      <c r="K247" s="406"/>
      <c r="L247" s="414"/>
    </row>
    <row r="248" spans="1:12" ht="15">
      <c r="A248" s="606"/>
      <c r="B248" s="579"/>
      <c r="C248" s="135"/>
      <c r="D248" s="196"/>
      <c r="E248" s="196"/>
      <c r="F248" s="196"/>
      <c r="G248" s="581"/>
      <c r="H248" s="400"/>
      <c r="I248" s="412"/>
      <c r="J248" s="16"/>
      <c r="K248" s="406"/>
      <c r="L248" s="16"/>
    </row>
    <row r="249" spans="1:12" ht="15">
      <c r="A249" s="589"/>
      <c r="B249" s="579"/>
      <c r="C249" s="196"/>
      <c r="D249" s="335"/>
      <c r="E249" s="335"/>
      <c r="F249" s="196"/>
      <c r="G249" s="581"/>
      <c r="H249" s="431"/>
      <c r="I249" s="412"/>
      <c r="J249" s="16"/>
      <c r="K249" s="406"/>
      <c r="L249" s="414"/>
    </row>
    <row r="250" spans="1:12" ht="15">
      <c r="A250" s="589"/>
      <c r="B250" s="579"/>
      <c r="C250" s="196"/>
      <c r="D250" s="196"/>
      <c r="E250" s="196"/>
      <c r="F250" s="196"/>
      <c r="G250" s="581"/>
      <c r="H250" s="400"/>
      <c r="I250" s="412"/>
      <c r="J250" s="16"/>
      <c r="K250" s="406"/>
      <c r="L250" s="414"/>
    </row>
    <row r="251" spans="1:12" ht="15">
      <c r="A251" s="589"/>
      <c r="B251" s="559"/>
      <c r="C251" s="196"/>
      <c r="D251" s="335"/>
      <c r="E251" s="335"/>
      <c r="F251" s="196"/>
      <c r="G251" s="609"/>
      <c r="H251" s="400"/>
      <c r="I251" s="412"/>
      <c r="J251" s="16"/>
      <c r="K251" s="406"/>
      <c r="L251" s="407"/>
    </row>
    <row r="252" spans="1:12" ht="15">
      <c r="A252" s="589"/>
      <c r="B252" s="559"/>
      <c r="C252" s="196"/>
      <c r="D252" s="433"/>
      <c r="E252" s="433"/>
      <c r="F252" s="433"/>
      <c r="G252" s="609"/>
      <c r="H252" s="432"/>
      <c r="I252" s="412"/>
      <c r="J252" s="16"/>
      <c r="K252" s="406"/>
      <c r="L252" s="407"/>
    </row>
    <row r="253" spans="1:12" ht="15">
      <c r="A253" s="385"/>
      <c r="B253" s="375"/>
      <c r="C253" s="196"/>
      <c r="D253" s="433"/>
      <c r="E253" s="433"/>
      <c r="F253" s="433"/>
      <c r="G253" s="432"/>
      <c r="H253" s="432"/>
      <c r="I253" s="412"/>
      <c r="J253" s="16"/>
      <c r="K253" s="406"/>
      <c r="L253" s="407"/>
    </row>
    <row r="254" spans="1:12" ht="15">
      <c r="A254" s="385"/>
      <c r="B254" s="375"/>
      <c r="C254" s="135"/>
      <c r="D254" s="434"/>
      <c r="E254" s="435"/>
      <c r="F254" s="435"/>
      <c r="G254" s="432"/>
      <c r="H254" s="432"/>
      <c r="I254" s="412"/>
      <c r="J254" s="16"/>
      <c r="K254" s="406"/>
      <c r="L254" s="407"/>
    </row>
    <row r="255" spans="1:12" ht="15">
      <c r="A255" s="420"/>
      <c r="B255" s="375"/>
      <c r="C255" s="196"/>
      <c r="D255" s="196"/>
      <c r="E255" s="196"/>
      <c r="F255" s="196"/>
      <c r="G255" s="414"/>
      <c r="H255" s="400"/>
      <c r="I255" s="412"/>
      <c r="J255" s="16"/>
      <c r="K255" s="406"/>
      <c r="L255" s="407"/>
    </row>
    <row r="256" spans="1:12" ht="15">
      <c r="A256" s="589"/>
      <c r="B256" s="559"/>
      <c r="C256" s="196"/>
      <c r="D256" s="335"/>
      <c r="E256" s="335"/>
      <c r="F256" s="335"/>
      <c r="G256" s="608"/>
      <c r="H256" s="432"/>
      <c r="I256" s="412"/>
      <c r="J256" s="16"/>
      <c r="K256" s="436"/>
      <c r="L256" s="414"/>
    </row>
    <row r="257" spans="1:12" ht="15">
      <c r="A257" s="589"/>
      <c r="B257" s="559"/>
      <c r="C257" s="196"/>
      <c r="D257" s="196"/>
      <c r="E257" s="196"/>
      <c r="F257" s="196"/>
      <c r="G257" s="608"/>
      <c r="H257" s="432"/>
      <c r="I257" s="412"/>
      <c r="J257" s="16"/>
      <c r="K257" s="436"/>
      <c r="L257" s="414"/>
    </row>
    <row r="258" spans="1:12" ht="15">
      <c r="A258" s="589"/>
      <c r="B258" s="559"/>
      <c r="C258" s="196"/>
      <c r="D258" s="135"/>
      <c r="E258" s="135"/>
      <c r="F258" s="135"/>
      <c r="G258" s="608"/>
      <c r="H258" s="432"/>
      <c r="I258" s="412"/>
      <c r="J258" s="16"/>
      <c r="K258" s="406"/>
      <c r="L258" s="407"/>
    </row>
    <row r="259" spans="1:12" ht="15">
      <c r="A259" s="589"/>
      <c r="B259" s="559"/>
      <c r="C259" s="196"/>
      <c r="D259" s="335"/>
      <c r="E259" s="335"/>
      <c r="F259" s="196"/>
      <c r="G259" s="608"/>
      <c r="H259" s="432"/>
      <c r="I259" s="412"/>
      <c r="J259" s="16"/>
      <c r="K259" s="406"/>
      <c r="L259" s="407"/>
    </row>
    <row r="260" spans="1:12" ht="15">
      <c r="A260" s="589"/>
      <c r="B260" s="559"/>
      <c r="C260" s="196"/>
      <c r="D260" s="196"/>
      <c r="E260" s="196"/>
      <c r="F260" s="196"/>
      <c r="G260" s="608"/>
      <c r="H260" s="400"/>
      <c r="I260" s="412"/>
      <c r="J260" s="16"/>
      <c r="K260" s="406"/>
      <c r="L260" s="16"/>
    </row>
    <row r="261" spans="1:12" ht="15">
      <c r="A261" s="589"/>
      <c r="B261" s="579"/>
      <c r="C261" s="135"/>
      <c r="D261" s="135"/>
      <c r="E261" s="135"/>
      <c r="F261" s="135"/>
      <c r="G261" s="609"/>
      <c r="H261" s="432"/>
      <c r="I261" s="412"/>
      <c r="J261" s="16"/>
      <c r="K261" s="406"/>
      <c r="L261" s="414"/>
    </row>
    <row r="262" spans="1:12" ht="15">
      <c r="A262" s="589"/>
      <c r="B262" s="579"/>
      <c r="C262" s="196"/>
      <c r="D262" s="248"/>
      <c r="E262" s="248"/>
      <c r="F262" s="248"/>
      <c r="G262" s="609"/>
      <c r="H262" s="432"/>
      <c r="I262" s="412"/>
      <c r="J262" s="16"/>
      <c r="K262" s="406"/>
      <c r="L262" s="16"/>
    </row>
    <row r="263" spans="1:12" ht="15">
      <c r="A263" s="589"/>
      <c r="B263" s="579"/>
      <c r="C263" s="135"/>
      <c r="D263" s="135"/>
      <c r="E263" s="135"/>
      <c r="F263" s="135"/>
      <c r="G263" s="609"/>
      <c r="H263" s="432"/>
      <c r="I263" s="412"/>
      <c r="J263" s="16"/>
      <c r="K263" s="406"/>
      <c r="L263" s="16"/>
    </row>
    <row r="264" spans="1:12" ht="15">
      <c r="A264" s="589"/>
      <c r="B264" s="579"/>
      <c r="C264" s="196"/>
      <c r="D264" s="196"/>
      <c r="E264" s="196"/>
      <c r="F264" s="196"/>
      <c r="G264" s="609"/>
      <c r="H264" s="432"/>
      <c r="I264" s="412"/>
      <c r="J264" s="16"/>
      <c r="K264" s="406"/>
      <c r="L264" s="407"/>
    </row>
    <row r="265" spans="1:12" ht="15">
      <c r="A265" s="606"/>
      <c r="B265" s="375"/>
      <c r="C265" s="196"/>
      <c r="D265" s="248"/>
      <c r="E265" s="248"/>
      <c r="F265" s="248"/>
      <c r="G265" s="407"/>
      <c r="H265" s="432"/>
      <c r="I265" s="412"/>
      <c r="J265" s="16"/>
      <c r="K265" s="406"/>
      <c r="L265" s="407"/>
    </row>
    <row r="266" spans="1:12" ht="15">
      <c r="A266" s="606"/>
      <c r="B266" s="375"/>
      <c r="C266" s="196"/>
      <c r="D266" s="135"/>
      <c r="E266" s="135"/>
      <c r="F266" s="135"/>
      <c r="G266" s="414"/>
      <c r="H266" s="432"/>
      <c r="I266" s="412"/>
      <c r="J266" s="16"/>
      <c r="K266" s="406"/>
      <c r="L266" s="407"/>
    </row>
    <row r="267" spans="1:12" ht="15">
      <c r="A267" s="437"/>
      <c r="B267" s="234"/>
      <c r="C267" s="196"/>
      <c r="D267" s="427"/>
      <c r="E267" s="335"/>
      <c r="F267" s="335"/>
      <c r="G267" s="411"/>
      <c r="H267" s="432"/>
      <c r="I267" s="412"/>
      <c r="J267" s="16"/>
      <c r="K267" s="406"/>
      <c r="L267" s="407"/>
    </row>
    <row r="268" spans="1:12" ht="15">
      <c r="A268" s="437"/>
      <c r="B268" s="234"/>
      <c r="C268" s="196"/>
      <c r="D268" s="196"/>
      <c r="E268" s="196"/>
      <c r="F268" s="196"/>
      <c r="G268" s="414"/>
      <c r="H268" s="432"/>
      <c r="I268" s="412"/>
      <c r="J268" s="16"/>
      <c r="K268" s="406"/>
      <c r="L268" s="407"/>
    </row>
    <row r="269" spans="1:12" ht="15">
      <c r="A269" s="404"/>
      <c r="B269" s="234"/>
      <c r="C269" s="196"/>
      <c r="D269" s="417"/>
      <c r="E269" s="335"/>
      <c r="F269" s="335"/>
      <c r="G269" s="411"/>
      <c r="H269" s="432"/>
      <c r="I269" s="412"/>
      <c r="J269" s="16"/>
      <c r="K269" s="406"/>
      <c r="L269" s="407"/>
    </row>
    <row r="270" spans="1:12" ht="15">
      <c r="A270" s="404"/>
      <c r="B270" s="375"/>
      <c r="C270" s="196"/>
      <c r="D270" s="427"/>
      <c r="E270" s="335"/>
      <c r="F270" s="335"/>
      <c r="G270" s="411"/>
      <c r="H270" s="432"/>
      <c r="I270" s="412"/>
      <c r="J270" s="16"/>
      <c r="K270" s="406"/>
      <c r="L270" s="407"/>
    </row>
    <row r="271" spans="1:12" ht="15">
      <c r="A271" s="404"/>
      <c r="B271" s="375"/>
      <c r="C271" s="196"/>
      <c r="D271" s="335"/>
      <c r="E271" s="335"/>
      <c r="F271" s="196"/>
      <c r="G271" s="414"/>
      <c r="H271" s="432"/>
      <c r="I271" s="412"/>
      <c r="J271" s="16"/>
      <c r="K271" s="406"/>
      <c r="L271" s="407"/>
    </row>
    <row r="272" spans="1:12" ht="15">
      <c r="A272" s="404"/>
      <c r="B272" s="375"/>
      <c r="C272" s="196"/>
      <c r="D272" s="335"/>
      <c r="E272" s="335"/>
      <c r="F272" s="196"/>
      <c r="G272" s="411"/>
      <c r="H272" s="432"/>
      <c r="I272" s="412"/>
      <c r="J272" s="16"/>
      <c r="K272" s="406"/>
      <c r="L272" s="407"/>
    </row>
    <row r="273" spans="1:12" ht="15">
      <c r="A273" s="385"/>
      <c r="B273" s="375"/>
      <c r="C273" s="196"/>
      <c r="D273" s="196"/>
      <c r="E273" s="335"/>
      <c r="F273" s="196"/>
      <c r="G273" s="414"/>
      <c r="H273" s="432"/>
      <c r="I273" s="412"/>
      <c r="J273" s="16"/>
      <c r="K273" s="406"/>
      <c r="L273" s="407"/>
    </row>
    <row r="274" spans="1:12" ht="15">
      <c r="A274" s="606"/>
      <c r="B274" s="559"/>
      <c r="C274" s="196"/>
      <c r="D274" s="335"/>
      <c r="E274" s="335"/>
      <c r="F274" s="196"/>
      <c r="G274" s="608"/>
      <c r="H274" s="432"/>
      <c r="I274" s="412"/>
      <c r="J274" s="16"/>
      <c r="K274" s="406"/>
      <c r="L274" s="414"/>
    </row>
    <row r="275" spans="1:12" ht="15">
      <c r="A275" s="606"/>
      <c r="B275" s="559"/>
      <c r="C275" s="196"/>
      <c r="D275" s="196"/>
      <c r="E275" s="196"/>
      <c r="F275" s="196"/>
      <c r="G275" s="608"/>
      <c r="H275" s="432"/>
      <c r="I275" s="412"/>
      <c r="J275" s="16"/>
      <c r="K275" s="406"/>
      <c r="L275" s="414"/>
    </row>
    <row r="276" spans="1:12" ht="15">
      <c r="A276" s="606"/>
      <c r="B276" s="589"/>
      <c r="C276" s="196"/>
      <c r="D276" s="196"/>
      <c r="E276" s="196"/>
      <c r="F276" s="196"/>
      <c r="G276" s="604"/>
      <c r="H276" s="432"/>
      <c r="I276" s="412"/>
      <c r="J276" s="16"/>
      <c r="K276" s="406"/>
      <c r="L276" s="407"/>
    </row>
    <row r="277" spans="1:12" ht="15">
      <c r="A277" s="606"/>
      <c r="B277" s="589"/>
      <c r="C277" s="196"/>
      <c r="D277" s="427"/>
      <c r="E277" s="335"/>
      <c r="F277" s="196"/>
      <c r="G277" s="604"/>
      <c r="H277" s="432"/>
      <c r="I277" s="412"/>
      <c r="J277" s="16"/>
      <c r="K277" s="406"/>
      <c r="L277" s="407"/>
    </row>
    <row r="278" spans="1:12" ht="15">
      <c r="A278" s="606"/>
      <c r="B278" s="589"/>
      <c r="C278" s="135"/>
      <c r="D278" s="135"/>
      <c r="E278" s="135"/>
      <c r="F278" s="135"/>
      <c r="G278" s="604"/>
      <c r="H278" s="432"/>
      <c r="I278" s="412"/>
      <c r="J278" s="16"/>
      <c r="K278" s="406"/>
      <c r="L278" s="407"/>
    </row>
    <row r="279" spans="1:12" ht="15">
      <c r="A279" s="589"/>
      <c r="B279" s="592"/>
      <c r="C279" s="135"/>
      <c r="D279" s="135"/>
      <c r="E279" s="135"/>
      <c r="F279" s="135"/>
      <c r="G279" s="581"/>
      <c r="H279" s="432"/>
      <c r="I279" s="412"/>
      <c r="J279" s="16"/>
      <c r="K279" s="406"/>
      <c r="L279" s="407"/>
    </row>
    <row r="280" spans="1:12" ht="15">
      <c r="A280" s="589"/>
      <c r="B280" s="592"/>
      <c r="C280" s="135"/>
      <c r="D280" s="286"/>
      <c r="E280" s="248"/>
      <c r="F280" s="248"/>
      <c r="G280" s="581"/>
      <c r="H280" s="432"/>
      <c r="I280" s="412"/>
      <c r="J280" s="16"/>
      <c r="K280" s="406"/>
      <c r="L280" s="407"/>
    </row>
    <row r="281" spans="1:12" ht="15">
      <c r="A281" s="589"/>
      <c r="B281" s="592"/>
      <c r="C281" s="196"/>
      <c r="D281" s="196"/>
      <c r="E281" s="196"/>
      <c r="F281" s="196"/>
      <c r="G281" s="581"/>
      <c r="H281" s="432"/>
      <c r="I281" s="412"/>
      <c r="J281" s="16"/>
      <c r="K281" s="406"/>
      <c r="L281" s="407"/>
    </row>
    <row r="282" spans="1:12" ht="15">
      <c r="A282" s="420"/>
      <c r="B282" s="375"/>
      <c r="C282" s="196"/>
      <c r="D282" s="335"/>
      <c r="E282" s="335"/>
      <c r="F282" s="196"/>
      <c r="G282" s="411"/>
      <c r="H282" s="432"/>
      <c r="I282" s="412"/>
      <c r="J282" s="16"/>
      <c r="K282" s="406"/>
      <c r="L282" s="407"/>
    </row>
    <row r="283" spans="1:12" ht="15">
      <c r="A283" s="420"/>
      <c r="B283" s="375"/>
      <c r="C283" s="135"/>
      <c r="D283" s="196"/>
      <c r="E283" s="196"/>
      <c r="F283" s="196"/>
      <c r="G283" s="411"/>
      <c r="H283" s="432"/>
      <c r="I283" s="412"/>
      <c r="J283" s="16"/>
      <c r="K283" s="406"/>
      <c r="L283" s="407"/>
    </row>
    <row r="284" spans="1:12" ht="15">
      <c r="A284" s="606"/>
      <c r="B284" s="559"/>
      <c r="C284" s="196"/>
      <c r="D284" s="196"/>
      <c r="E284" s="196"/>
      <c r="F284" s="196"/>
      <c r="G284" s="608"/>
      <c r="H284" s="432"/>
      <c r="I284" s="412"/>
      <c r="J284" s="16"/>
      <c r="K284" s="436"/>
      <c r="L284" s="414"/>
    </row>
    <row r="285" spans="1:12" ht="15">
      <c r="A285" s="606"/>
      <c r="B285" s="559"/>
      <c r="C285" s="196"/>
      <c r="D285" s="335"/>
      <c r="E285" s="335"/>
      <c r="F285" s="335"/>
      <c r="G285" s="608"/>
      <c r="H285" s="432"/>
      <c r="I285" s="412"/>
      <c r="J285" s="16"/>
      <c r="K285" s="436"/>
      <c r="L285" s="414"/>
    </row>
    <row r="286" spans="1:12" ht="15">
      <c r="A286" s="606"/>
      <c r="B286" s="559"/>
      <c r="C286" s="196"/>
      <c r="D286" s="196"/>
      <c r="E286" s="196"/>
      <c r="F286" s="196"/>
      <c r="G286" s="608"/>
      <c r="H286" s="438"/>
      <c r="I286" s="412"/>
      <c r="J286" s="16"/>
      <c r="K286" s="406"/>
      <c r="L286" s="407"/>
    </row>
    <row r="287" spans="1:12" ht="15">
      <c r="A287" s="589"/>
      <c r="B287" s="579"/>
      <c r="C287" s="135"/>
      <c r="D287" s="196"/>
      <c r="E287" s="196"/>
      <c r="F287" s="196"/>
      <c r="G287" s="608"/>
      <c r="H287" s="432"/>
      <c r="I287" s="412"/>
      <c r="J287" s="16"/>
      <c r="K287" s="406"/>
      <c r="L287" s="407"/>
    </row>
    <row r="288" spans="1:12" ht="15">
      <c r="A288" s="589"/>
      <c r="B288" s="579"/>
      <c r="C288" s="135"/>
      <c r="D288" s="427"/>
      <c r="E288" s="335"/>
      <c r="F288" s="196"/>
      <c r="G288" s="608"/>
      <c r="H288" s="432"/>
      <c r="I288" s="412"/>
      <c r="J288" s="16"/>
      <c r="K288" s="406"/>
      <c r="L288" s="407"/>
    </row>
    <row r="289" spans="1:12" ht="15">
      <c r="A289" s="589"/>
      <c r="B289" s="579"/>
      <c r="C289" s="196"/>
      <c r="D289" s="196"/>
      <c r="E289" s="196"/>
      <c r="F289" s="196"/>
      <c r="G289" s="608"/>
      <c r="H289" s="432"/>
      <c r="I289" s="412"/>
      <c r="J289" s="16"/>
      <c r="K289" s="406"/>
      <c r="L289" s="16"/>
    </row>
    <row r="290" spans="1:12" ht="15">
      <c r="A290" s="385"/>
      <c r="B290" s="382"/>
      <c r="C290" s="196"/>
      <c r="D290" s="427"/>
      <c r="E290" s="335"/>
      <c r="F290" s="335"/>
      <c r="G290" s="383"/>
      <c r="H290" s="432"/>
      <c r="I290" s="412"/>
      <c r="J290" s="16"/>
      <c r="K290" s="406"/>
      <c r="L290" s="414"/>
    </row>
    <row r="291" spans="1:12" ht="15">
      <c r="A291" s="420"/>
      <c r="B291" s="386"/>
      <c r="C291" s="196"/>
      <c r="D291" s="427"/>
      <c r="E291" s="335"/>
      <c r="F291" s="335"/>
      <c r="G291" s="335"/>
      <c r="H291" s="432"/>
      <c r="I291" s="412"/>
      <c r="J291" s="16"/>
      <c r="K291" s="406"/>
      <c r="L291" s="407"/>
    </row>
    <row r="292" spans="1:12" ht="15">
      <c r="A292" s="420"/>
      <c r="B292" s="439"/>
      <c r="C292" s="196"/>
      <c r="D292" s="196"/>
      <c r="E292" s="196"/>
      <c r="F292" s="196"/>
      <c r="G292" s="335"/>
      <c r="H292" s="432"/>
      <c r="I292" s="412"/>
      <c r="J292" s="16"/>
      <c r="K292" s="406"/>
      <c r="L292" s="407"/>
    </row>
    <row r="293" spans="1:12" ht="15">
      <c r="A293" s="589"/>
      <c r="B293" s="559"/>
      <c r="C293" s="196"/>
      <c r="D293" s="196"/>
      <c r="E293" s="196"/>
      <c r="F293" s="196"/>
      <c r="G293" s="608"/>
      <c r="H293" s="432"/>
      <c r="I293" s="412"/>
      <c r="J293" s="16"/>
      <c r="K293" s="406"/>
      <c r="L293" s="407"/>
    </row>
    <row r="294" spans="1:12" ht="15">
      <c r="A294" s="589"/>
      <c r="B294" s="559"/>
      <c r="C294" s="196"/>
      <c r="D294" s="427"/>
      <c r="E294" s="335"/>
      <c r="F294" s="335"/>
      <c r="G294" s="608"/>
      <c r="H294" s="432"/>
      <c r="I294" s="412"/>
      <c r="J294" s="16"/>
      <c r="K294" s="406"/>
      <c r="L294" s="16"/>
    </row>
    <row r="295" spans="1:12" ht="15">
      <c r="A295" s="589"/>
      <c r="B295" s="559"/>
      <c r="C295" s="196"/>
      <c r="D295" s="196"/>
      <c r="E295" s="196"/>
      <c r="F295" s="196"/>
      <c r="G295" s="608"/>
      <c r="H295" s="432"/>
      <c r="I295" s="412"/>
      <c r="J295" s="16"/>
      <c r="K295" s="406"/>
      <c r="L295" s="414"/>
    </row>
    <row r="296" spans="1:12" ht="15">
      <c r="A296" s="437"/>
      <c r="B296" s="440"/>
      <c r="C296" s="196"/>
      <c r="D296" s="335"/>
      <c r="E296" s="335"/>
      <c r="F296" s="196"/>
      <c r="G296" s="430"/>
      <c r="H296" s="383"/>
      <c r="I296" s="418"/>
      <c r="J296" s="430"/>
      <c r="K296" s="406"/>
      <c r="L296" s="407"/>
    </row>
    <row r="297" spans="1:12" ht="15">
      <c r="A297" s="441"/>
      <c r="B297" s="375"/>
      <c r="C297" s="135"/>
      <c r="D297" s="248"/>
      <c r="E297" s="248"/>
      <c r="F297" s="135"/>
      <c r="G297" s="435"/>
      <c r="H297" s="383"/>
      <c r="I297" s="418"/>
      <c r="J297" s="16"/>
      <c r="K297" s="406"/>
      <c r="L297" s="411"/>
    </row>
    <row r="298" spans="1:12" ht="15">
      <c r="A298" s="441"/>
      <c r="B298" s="375"/>
      <c r="C298" s="135"/>
      <c r="D298" s="286"/>
      <c r="E298" s="248"/>
      <c r="F298" s="248"/>
      <c r="G298" s="432"/>
      <c r="H298" s="383"/>
      <c r="I298" s="418"/>
      <c r="J298" s="16"/>
      <c r="K298" s="406"/>
      <c r="L298" s="411"/>
    </row>
    <row r="299" spans="1:12" ht="15">
      <c r="A299" s="441"/>
      <c r="B299" s="385"/>
      <c r="C299" s="135"/>
      <c r="D299" s="248"/>
      <c r="E299" s="248"/>
      <c r="F299" s="248"/>
      <c r="G299" s="435"/>
      <c r="H299" s="383"/>
      <c r="I299" s="418"/>
      <c r="J299" s="16"/>
      <c r="K299" s="406"/>
      <c r="L299" s="411"/>
    </row>
    <row r="300" spans="1:12" ht="15">
      <c r="A300" s="437"/>
      <c r="B300" s="442"/>
      <c r="C300" s="196"/>
      <c r="D300" s="417"/>
      <c r="E300" s="335"/>
      <c r="F300" s="335"/>
      <c r="G300" s="411"/>
      <c r="H300" s="432"/>
      <c r="I300" s="412"/>
      <c r="J300" s="411"/>
      <c r="K300" s="406"/>
      <c r="L300" s="407"/>
    </row>
    <row r="301" spans="1:12" ht="15">
      <c r="A301" s="385"/>
      <c r="B301" s="375"/>
      <c r="C301" s="196"/>
      <c r="D301" s="335"/>
      <c r="E301" s="335"/>
      <c r="F301" s="335"/>
      <c r="G301" s="407"/>
      <c r="H301" s="400"/>
      <c r="I301" s="405"/>
      <c r="J301" s="16"/>
      <c r="K301" s="406"/>
      <c r="L301" s="407"/>
    </row>
    <row r="302" spans="1:12" ht="15">
      <c r="A302" s="385"/>
      <c r="B302" s="385"/>
      <c r="C302" s="196"/>
      <c r="D302" s="335"/>
      <c r="E302" s="335"/>
      <c r="F302" s="335"/>
      <c r="G302" s="411"/>
      <c r="H302" s="432"/>
      <c r="I302" s="412"/>
      <c r="J302" s="16"/>
      <c r="K302" s="406"/>
      <c r="L302" s="407"/>
    </row>
    <row r="303" spans="1:12" ht="15">
      <c r="A303" s="385"/>
      <c r="B303" s="385"/>
      <c r="C303" s="196"/>
      <c r="D303" s="335"/>
      <c r="E303" s="335"/>
      <c r="F303" s="335"/>
      <c r="G303" s="411"/>
      <c r="H303" s="432"/>
      <c r="I303" s="412"/>
      <c r="J303" s="16"/>
      <c r="K303" s="406"/>
      <c r="L303" s="407"/>
    </row>
    <row r="304" spans="1:12" ht="15">
      <c r="A304" s="385"/>
      <c r="B304" s="375"/>
      <c r="C304" s="196"/>
      <c r="D304" s="335"/>
      <c r="E304" s="335"/>
      <c r="F304" s="335"/>
      <c r="G304" s="407"/>
      <c r="H304" s="400"/>
      <c r="I304" s="405"/>
      <c r="J304" s="16"/>
      <c r="K304" s="406"/>
      <c r="L304" s="407"/>
    </row>
    <row r="305" spans="1:12" ht="15">
      <c r="A305" s="385"/>
      <c r="B305" s="375"/>
      <c r="C305" s="196"/>
      <c r="D305" s="335"/>
      <c r="E305" s="335"/>
      <c r="F305" s="335"/>
      <c r="G305" s="407"/>
      <c r="H305" s="400"/>
      <c r="I305" s="405"/>
      <c r="J305" s="16"/>
      <c r="K305" s="406"/>
      <c r="L305" s="407"/>
    </row>
    <row r="306" spans="1:12" ht="15">
      <c r="A306" s="437"/>
      <c r="B306" s="385"/>
      <c r="C306" s="196"/>
      <c r="D306" s="427"/>
      <c r="E306" s="335"/>
      <c r="F306" s="335"/>
      <c r="G306" s="435"/>
      <c r="H306" s="432"/>
      <c r="I306" s="412"/>
      <c r="J306" s="435"/>
      <c r="K306" s="406"/>
      <c r="L306" s="407"/>
    </row>
    <row r="307" spans="1:12" ht="15">
      <c r="A307" s="420"/>
      <c r="B307" s="420"/>
      <c r="C307" s="135"/>
      <c r="D307" s="286"/>
      <c r="E307" s="248"/>
      <c r="F307" s="248"/>
      <c r="G307" s="411"/>
      <c r="H307" s="432"/>
      <c r="I307" s="412"/>
      <c r="J307" s="16"/>
      <c r="K307" s="406"/>
      <c r="L307" s="414"/>
    </row>
    <row r="308" spans="1:12" ht="15">
      <c r="A308" s="420"/>
      <c r="B308" s="420"/>
      <c r="C308" s="135"/>
      <c r="D308" s="248"/>
      <c r="E308" s="248"/>
      <c r="F308" s="248"/>
      <c r="G308" s="407"/>
      <c r="H308" s="383"/>
      <c r="I308" s="412"/>
      <c r="J308" s="16"/>
      <c r="K308" s="406"/>
      <c r="L308" s="414"/>
    </row>
    <row r="309" spans="1:12" ht="15">
      <c r="A309" s="420"/>
      <c r="B309" s="234"/>
      <c r="C309" s="196"/>
      <c r="D309" s="286"/>
      <c r="E309" s="248"/>
      <c r="F309" s="248"/>
      <c r="G309" s="411"/>
      <c r="H309" s="432"/>
      <c r="I309" s="412"/>
      <c r="J309" s="16"/>
      <c r="K309" s="406"/>
      <c r="L309" s="414"/>
    </row>
    <row r="310" spans="1:12" ht="15">
      <c r="A310" s="589"/>
      <c r="B310" s="579"/>
      <c r="C310" s="196"/>
      <c r="D310" s="335"/>
      <c r="E310" s="335"/>
      <c r="F310" s="335"/>
      <c r="G310" s="581"/>
      <c r="H310" s="432"/>
      <c r="I310" s="412"/>
      <c r="J310" s="16"/>
      <c r="K310" s="406"/>
      <c r="L310" s="407"/>
    </row>
    <row r="311" spans="1:12" ht="15">
      <c r="A311" s="589"/>
      <c r="B311" s="579"/>
      <c r="C311" s="135"/>
      <c r="D311" s="286"/>
      <c r="E311" s="248"/>
      <c r="F311" s="248"/>
      <c r="G311" s="581"/>
      <c r="H311" s="432"/>
      <c r="I311" s="412"/>
      <c r="J311" s="16"/>
      <c r="K311" s="406"/>
      <c r="L311" s="407"/>
    </row>
    <row r="312" spans="1:12" ht="15">
      <c r="A312" s="589"/>
      <c r="B312" s="579"/>
      <c r="C312" s="196"/>
      <c r="D312" s="335"/>
      <c r="E312" s="335"/>
      <c r="F312" s="335"/>
      <c r="G312" s="581"/>
      <c r="H312" s="400"/>
      <c r="I312" s="412"/>
      <c r="J312" s="16"/>
      <c r="K312" s="406"/>
      <c r="L312" s="411"/>
    </row>
    <row r="313" spans="1:12" ht="15">
      <c r="A313" s="589"/>
      <c r="B313" s="581"/>
      <c r="C313" s="196"/>
      <c r="D313" s="248"/>
      <c r="E313" s="248"/>
      <c r="F313" s="248"/>
      <c r="G313" s="604"/>
      <c r="H313" s="432"/>
      <c r="I313" s="412"/>
      <c r="J313" s="16"/>
      <c r="K313" s="406"/>
      <c r="L313" s="407"/>
    </row>
    <row r="314" spans="1:12" ht="15">
      <c r="A314" s="589"/>
      <c r="B314" s="581"/>
      <c r="C314" s="135"/>
      <c r="D314" s="248"/>
      <c r="E314" s="248"/>
      <c r="F314" s="248"/>
      <c r="G314" s="604"/>
      <c r="H314" s="383"/>
      <c r="I314" s="412"/>
      <c r="J314" s="16"/>
      <c r="K314" s="406"/>
      <c r="L314" s="407"/>
    </row>
    <row r="315" spans="1:12" ht="15">
      <c r="A315" s="589"/>
      <c r="B315" s="581"/>
      <c r="C315" s="135"/>
      <c r="D315" s="286"/>
      <c r="E315" s="248"/>
      <c r="F315" s="248"/>
      <c r="G315" s="604"/>
      <c r="H315" s="383"/>
      <c r="I315" s="412"/>
      <c r="J315" s="16"/>
      <c r="K315" s="406"/>
      <c r="L315" s="407"/>
    </row>
    <row r="316" spans="1:12" ht="15">
      <c r="A316" s="589"/>
      <c r="B316" s="581"/>
      <c r="C316" s="196"/>
      <c r="D316" s="248"/>
      <c r="E316" s="248"/>
      <c r="F316" s="248"/>
      <c r="G316" s="604"/>
      <c r="H316" s="383"/>
      <c r="I316" s="412"/>
      <c r="J316" s="16"/>
      <c r="K316" s="406"/>
      <c r="L316" s="407"/>
    </row>
    <row r="317" spans="1:12" ht="15">
      <c r="A317" s="589"/>
      <c r="B317" s="581"/>
      <c r="C317" s="196"/>
      <c r="D317" s="248"/>
      <c r="E317" s="248"/>
      <c r="F317" s="248"/>
      <c r="G317" s="604"/>
      <c r="H317" s="383"/>
      <c r="I317" s="412"/>
      <c r="J317" s="16"/>
      <c r="K317" s="406"/>
      <c r="L317" s="407"/>
    </row>
    <row r="318" spans="1:12" ht="15">
      <c r="A318" s="589"/>
      <c r="B318" s="579"/>
      <c r="C318" s="443"/>
      <c r="D318" s="444"/>
      <c r="E318" s="444"/>
      <c r="F318" s="444"/>
      <c r="G318" s="610"/>
      <c r="H318" s="400"/>
      <c r="I318" s="412"/>
      <c r="J318" s="16"/>
      <c r="K318" s="406"/>
      <c r="L318" s="407"/>
    </row>
    <row r="319" spans="1:12" ht="15">
      <c r="A319" s="589"/>
      <c r="B319" s="579"/>
      <c r="C319" s="196"/>
      <c r="D319" s="335"/>
      <c r="E319" s="335"/>
      <c r="F319" s="335"/>
      <c r="G319" s="610"/>
      <c r="H319" s="432"/>
      <c r="I319" s="412"/>
      <c r="J319" s="16"/>
      <c r="K319" s="406"/>
      <c r="L319" s="407"/>
    </row>
    <row r="320" spans="1:12" ht="15">
      <c r="A320" s="589"/>
      <c r="B320" s="559"/>
      <c r="C320" s="196"/>
      <c r="D320" s="335"/>
      <c r="E320" s="335"/>
      <c r="F320" s="335"/>
      <c r="G320" s="608"/>
      <c r="H320" s="432"/>
      <c r="I320" s="412"/>
      <c r="J320" s="16"/>
      <c r="K320" s="406"/>
      <c r="L320" s="414"/>
    </row>
    <row r="321" spans="1:12" ht="15">
      <c r="A321" s="589"/>
      <c r="B321" s="559"/>
      <c r="C321" s="135"/>
      <c r="D321" s="427"/>
      <c r="E321" s="335"/>
      <c r="F321" s="335"/>
      <c r="G321" s="608"/>
      <c r="H321" s="432"/>
      <c r="I321" s="412"/>
      <c r="J321" s="16"/>
      <c r="K321" s="406"/>
      <c r="L321" s="414"/>
    </row>
    <row r="322" spans="1:12" ht="15">
      <c r="A322" s="589"/>
      <c r="B322" s="559"/>
      <c r="C322" s="196"/>
      <c r="D322" s="335"/>
      <c r="E322" s="335"/>
      <c r="F322" s="335"/>
      <c r="G322" s="608"/>
      <c r="H322" s="432"/>
      <c r="I322" s="412"/>
      <c r="J322" s="16"/>
      <c r="K322" s="406"/>
      <c r="L322" s="414"/>
    </row>
    <row r="323" spans="1:12" ht="15">
      <c r="A323" s="589"/>
      <c r="B323" s="592"/>
      <c r="C323" s="196"/>
      <c r="D323" s="335"/>
      <c r="E323" s="335"/>
      <c r="F323" s="335"/>
      <c r="G323" s="608"/>
      <c r="H323" s="432"/>
      <c r="I323" s="412"/>
      <c r="J323" s="16"/>
      <c r="K323" s="406"/>
      <c r="L323" s="407"/>
    </row>
    <row r="324" spans="1:12" ht="15">
      <c r="A324" s="589"/>
      <c r="B324" s="592"/>
      <c r="C324" s="196"/>
      <c r="D324" s="335"/>
      <c r="E324" s="335"/>
      <c r="F324" s="335"/>
      <c r="G324" s="608"/>
      <c r="H324" s="383"/>
      <c r="I324" s="412"/>
      <c r="J324" s="16"/>
      <c r="K324" s="406"/>
      <c r="L324" s="407"/>
    </row>
    <row r="325" spans="1:12" ht="15">
      <c r="A325" s="589"/>
      <c r="B325" s="559"/>
      <c r="C325" s="135"/>
      <c r="D325" s="248"/>
      <c r="E325" s="248"/>
      <c r="F325" s="248"/>
      <c r="G325" s="581"/>
      <c r="H325" s="383"/>
      <c r="I325" s="412"/>
      <c r="J325" s="16"/>
      <c r="K325" s="406"/>
      <c r="L325" s="407"/>
    </row>
    <row r="326" spans="1:12" ht="15">
      <c r="A326" s="589"/>
      <c r="B326" s="559"/>
      <c r="C326" s="196"/>
      <c r="D326" s="419"/>
      <c r="E326" s="335"/>
      <c r="F326" s="335"/>
      <c r="G326" s="581"/>
      <c r="H326" s="432"/>
      <c r="I326" s="412"/>
      <c r="J326" s="16"/>
      <c r="K326" s="406"/>
      <c r="L326" s="407"/>
    </row>
    <row r="327" spans="1:12" ht="15">
      <c r="A327" s="589"/>
      <c r="B327" s="559"/>
      <c r="C327" s="196"/>
      <c r="D327" s="335"/>
      <c r="E327" s="335"/>
      <c r="F327" s="335"/>
      <c r="G327" s="581"/>
      <c r="H327" s="383"/>
      <c r="I327" s="412"/>
      <c r="J327" s="16"/>
      <c r="K327" s="406"/>
      <c r="L327" s="411"/>
    </row>
    <row r="328" spans="1:12" ht="15">
      <c r="A328" s="606"/>
      <c r="B328" s="592"/>
      <c r="C328" s="196"/>
      <c r="D328" s="417"/>
      <c r="E328" s="335"/>
      <c r="F328" s="335"/>
      <c r="G328" s="581"/>
      <c r="H328" s="432"/>
      <c r="I328" s="412"/>
      <c r="J328" s="16"/>
      <c r="K328" s="406"/>
      <c r="L328" s="414"/>
    </row>
    <row r="329" spans="1:12" ht="15">
      <c r="A329" s="606"/>
      <c r="B329" s="592"/>
      <c r="C329" s="196"/>
      <c r="D329" s="196"/>
      <c r="E329" s="196"/>
      <c r="F329" s="196"/>
      <c r="G329" s="581"/>
      <c r="H329" s="432"/>
      <c r="I329" s="412"/>
      <c r="J329" s="16"/>
      <c r="K329" s="406"/>
      <c r="L329" s="414"/>
    </row>
    <row r="330" spans="1:12" ht="15">
      <c r="A330" s="441"/>
      <c r="B330" s="114"/>
      <c r="C330" s="113"/>
      <c r="D330" s="113"/>
      <c r="E330" s="113"/>
      <c r="F330" s="357"/>
      <c r="G330" s="445"/>
      <c r="H330" s="115"/>
      <c r="I330" s="113"/>
      <c r="J330" s="446"/>
      <c r="K330" s="411"/>
      <c r="L330" s="414"/>
    </row>
    <row r="331" spans="1:12" ht="15">
      <c r="A331" s="113"/>
      <c r="B331" s="114"/>
      <c r="C331" s="113"/>
      <c r="D331" s="113"/>
      <c r="E331" s="113"/>
      <c r="F331" s="113"/>
      <c r="G331" s="113"/>
      <c r="H331" s="115"/>
      <c r="I331" s="113"/>
      <c r="J331" s="116"/>
      <c r="K331" s="411"/>
      <c r="L331" s="16"/>
    </row>
    <row r="332" spans="1:12" ht="15">
      <c r="A332" s="113"/>
      <c r="B332" s="114"/>
      <c r="C332" s="113"/>
      <c r="D332" s="113"/>
      <c r="E332" s="113"/>
      <c r="F332" s="113"/>
      <c r="G332" s="113"/>
      <c r="H332" s="115"/>
      <c r="I332" s="113"/>
      <c r="J332" s="116"/>
      <c r="K332" s="411"/>
      <c r="L332" s="16"/>
    </row>
    <row r="333" spans="1:12" ht="15">
      <c r="A333" s="113"/>
      <c r="B333" s="114"/>
      <c r="C333" s="113"/>
      <c r="D333" s="113"/>
      <c r="E333" s="113"/>
      <c r="F333" s="113"/>
      <c r="G333" s="113"/>
      <c r="H333" s="115"/>
      <c r="I333" s="113"/>
      <c r="J333" s="116"/>
      <c r="K333" s="411"/>
      <c r="L333" s="16"/>
    </row>
    <row r="334" spans="1:12" ht="15">
      <c r="A334" s="113"/>
      <c r="B334" s="114"/>
      <c r="C334" s="113"/>
      <c r="D334" s="113"/>
      <c r="E334" s="113"/>
      <c r="F334" s="113"/>
      <c r="G334" s="113"/>
      <c r="H334" s="115"/>
      <c r="I334" s="113"/>
      <c r="J334" s="116"/>
      <c r="K334" s="411"/>
      <c r="L334" s="16"/>
    </row>
    <row r="335" spans="1:12" ht="15">
      <c r="A335" s="113"/>
      <c r="B335" s="114"/>
      <c r="C335" s="113"/>
      <c r="D335" s="113"/>
      <c r="E335" s="113"/>
      <c r="F335" s="113"/>
      <c r="G335" s="113"/>
      <c r="H335" s="115"/>
      <c r="I335" s="113"/>
      <c r="J335" s="116"/>
      <c r="K335" s="411"/>
      <c r="L335" s="16"/>
    </row>
    <row r="336" spans="1:12" ht="15">
      <c r="A336" s="113"/>
      <c r="B336" s="114"/>
      <c r="C336" s="113"/>
      <c r="D336" s="113"/>
      <c r="E336" s="113"/>
      <c r="F336" s="113"/>
      <c r="G336" s="113"/>
      <c r="H336" s="115"/>
      <c r="I336" s="113"/>
      <c r="J336" s="116"/>
      <c r="K336" s="411"/>
      <c r="L336" s="16"/>
    </row>
    <row r="337" spans="1:12" ht="15">
      <c r="A337" s="113"/>
      <c r="B337" s="409"/>
      <c r="C337" s="113"/>
      <c r="D337" s="113"/>
      <c r="E337" s="113"/>
      <c r="F337" s="113"/>
      <c r="G337" s="113"/>
      <c r="H337" s="115"/>
      <c r="I337" s="113"/>
      <c r="J337" s="409"/>
      <c r="K337" s="398"/>
      <c r="L337" s="115"/>
    </row>
    <row r="338" spans="1:12" ht="15.75">
      <c r="A338" s="447"/>
      <c r="B338" s="113"/>
      <c r="C338" s="113"/>
      <c r="D338" s="113"/>
      <c r="E338" s="113"/>
      <c r="F338" s="113"/>
      <c r="G338" s="113"/>
      <c r="H338" s="115"/>
      <c r="I338" s="113"/>
      <c r="J338" s="113"/>
      <c r="K338" s="398"/>
      <c r="L338" s="115"/>
    </row>
  </sheetData>
  <sheetProtection/>
  <mergeCells count="202">
    <mergeCell ref="K2:L2"/>
    <mergeCell ref="B9:B10"/>
    <mergeCell ref="A14:A20"/>
    <mergeCell ref="B14:B20"/>
    <mergeCell ref="G14:G20"/>
    <mergeCell ref="A21:A22"/>
    <mergeCell ref="B21:B22"/>
    <mergeCell ref="G21:G22"/>
    <mergeCell ref="J7:J8"/>
    <mergeCell ref="L7:L8"/>
    <mergeCell ref="A5:A8"/>
    <mergeCell ref="B5:B8"/>
    <mergeCell ref="C5:C8"/>
    <mergeCell ref="H5:H8"/>
    <mergeCell ref="I5:J5"/>
    <mergeCell ref="K5:L5"/>
    <mergeCell ref="I6:J6"/>
    <mergeCell ref="K6:L6"/>
    <mergeCell ref="A42:A43"/>
    <mergeCell ref="B42:B43"/>
    <mergeCell ref="G42:G43"/>
    <mergeCell ref="B44:B45"/>
    <mergeCell ref="G44:G45"/>
    <mergeCell ref="A47:A48"/>
    <mergeCell ref="B47:B48"/>
    <mergeCell ref="G47:G48"/>
    <mergeCell ref="A28:A32"/>
    <mergeCell ref="B28:B32"/>
    <mergeCell ref="G28:G32"/>
    <mergeCell ref="A33:A36"/>
    <mergeCell ref="A37:A41"/>
    <mergeCell ref="B37:B41"/>
    <mergeCell ref="G37:G41"/>
    <mergeCell ref="A76:A77"/>
    <mergeCell ref="B76:B77"/>
    <mergeCell ref="G76:G77"/>
    <mergeCell ref="A78:A80"/>
    <mergeCell ref="B78:B80"/>
    <mergeCell ref="G78:G80"/>
    <mergeCell ref="A53:A56"/>
    <mergeCell ref="A64:A68"/>
    <mergeCell ref="B64:B68"/>
    <mergeCell ref="G64:G68"/>
    <mergeCell ref="A69:A72"/>
    <mergeCell ref="B69:B72"/>
    <mergeCell ref="G69:G72"/>
    <mergeCell ref="A91:A93"/>
    <mergeCell ref="B91:B93"/>
    <mergeCell ref="G91:G93"/>
    <mergeCell ref="A94:A97"/>
    <mergeCell ref="B94:B97"/>
    <mergeCell ref="G94:G97"/>
    <mergeCell ref="A81:A83"/>
    <mergeCell ref="B81:B83"/>
    <mergeCell ref="G81:G83"/>
    <mergeCell ref="A87:A90"/>
    <mergeCell ref="B87:B90"/>
    <mergeCell ref="G87:G90"/>
    <mergeCell ref="A112:A114"/>
    <mergeCell ref="B112:B114"/>
    <mergeCell ref="G112:G114"/>
    <mergeCell ref="A117:A119"/>
    <mergeCell ref="B117:B119"/>
    <mergeCell ref="G117:G119"/>
    <mergeCell ref="A98:A99"/>
    <mergeCell ref="A107:A108"/>
    <mergeCell ref="B107:B108"/>
    <mergeCell ref="G107:G108"/>
    <mergeCell ref="A109:A111"/>
    <mergeCell ref="B109:B111"/>
    <mergeCell ref="G109:G111"/>
    <mergeCell ref="B130:B131"/>
    <mergeCell ref="A145:A147"/>
    <mergeCell ref="B145:B147"/>
    <mergeCell ref="G145:G147"/>
    <mergeCell ref="A148:A152"/>
    <mergeCell ref="B148:B152"/>
    <mergeCell ref="G148:G152"/>
    <mergeCell ref="A120:A122"/>
    <mergeCell ref="B120:B122"/>
    <mergeCell ref="G120:G122"/>
    <mergeCell ref="A126:A129"/>
    <mergeCell ref="B126:B129"/>
    <mergeCell ref="G126:G129"/>
    <mergeCell ref="A159:A160"/>
    <mergeCell ref="B159:B160"/>
    <mergeCell ref="G159:G160"/>
    <mergeCell ref="A161:A163"/>
    <mergeCell ref="B161:B163"/>
    <mergeCell ref="G161:G163"/>
    <mergeCell ref="A153:A155"/>
    <mergeCell ref="B153:B155"/>
    <mergeCell ref="G153:G155"/>
    <mergeCell ref="A156:A158"/>
    <mergeCell ref="B156:B158"/>
    <mergeCell ref="G156:G158"/>
    <mergeCell ref="A164:A166"/>
    <mergeCell ref="B164:B166"/>
    <mergeCell ref="G164:G166"/>
    <mergeCell ref="A180:A183"/>
    <mergeCell ref="K180:L180"/>
    <mergeCell ref="K181:L181"/>
    <mergeCell ref="J182:J184"/>
    <mergeCell ref="K182:L182"/>
    <mergeCell ref="K183:L183"/>
    <mergeCell ref="J189:J190"/>
    <mergeCell ref="L189:L190"/>
    <mergeCell ref="A187:A190"/>
    <mergeCell ref="B187:B190"/>
    <mergeCell ref="C187:C190"/>
    <mergeCell ref="H187:H190"/>
    <mergeCell ref="I187:J187"/>
    <mergeCell ref="K187:L187"/>
    <mergeCell ref="I188:J188"/>
    <mergeCell ref="K188:L188"/>
    <mergeCell ref="A210:A212"/>
    <mergeCell ref="B210:B212"/>
    <mergeCell ref="G210:G212"/>
    <mergeCell ref="A213:A214"/>
    <mergeCell ref="A215:A218"/>
    <mergeCell ref="B215:B218"/>
    <mergeCell ref="G215:G218"/>
    <mergeCell ref="B191:B192"/>
    <mergeCell ref="A196:A202"/>
    <mergeCell ref="B196:B202"/>
    <mergeCell ref="G196:G202"/>
    <mergeCell ref="A203:A204"/>
    <mergeCell ref="B203:B204"/>
    <mergeCell ref="G203:G204"/>
    <mergeCell ref="A229:A231"/>
    <mergeCell ref="A238:A240"/>
    <mergeCell ref="B238:B240"/>
    <mergeCell ref="G238:G240"/>
    <mergeCell ref="A241:A243"/>
    <mergeCell ref="B241:B243"/>
    <mergeCell ref="G241:G243"/>
    <mergeCell ref="A219:A220"/>
    <mergeCell ref="B219:B220"/>
    <mergeCell ref="G219:G220"/>
    <mergeCell ref="B221:B222"/>
    <mergeCell ref="G221:G222"/>
    <mergeCell ref="A224:A225"/>
    <mergeCell ref="B224:B225"/>
    <mergeCell ref="G224:G225"/>
    <mergeCell ref="A251:A252"/>
    <mergeCell ref="B251:B252"/>
    <mergeCell ref="G251:G252"/>
    <mergeCell ref="A256:A257"/>
    <mergeCell ref="B256:B257"/>
    <mergeCell ref="G256:G257"/>
    <mergeCell ref="A247:A248"/>
    <mergeCell ref="B247:B248"/>
    <mergeCell ref="G247:G248"/>
    <mergeCell ref="A249:A250"/>
    <mergeCell ref="B249:B250"/>
    <mergeCell ref="G249:G250"/>
    <mergeCell ref="A265:A266"/>
    <mergeCell ref="A274:A275"/>
    <mergeCell ref="B274:B275"/>
    <mergeCell ref="G274:G275"/>
    <mergeCell ref="A276:A278"/>
    <mergeCell ref="B276:B278"/>
    <mergeCell ref="G276:G278"/>
    <mergeCell ref="A258:A260"/>
    <mergeCell ref="B258:B260"/>
    <mergeCell ref="G258:G260"/>
    <mergeCell ref="A261:A264"/>
    <mergeCell ref="B261:B264"/>
    <mergeCell ref="G261:G264"/>
    <mergeCell ref="A287:A289"/>
    <mergeCell ref="B287:B289"/>
    <mergeCell ref="G287:G289"/>
    <mergeCell ref="A293:A295"/>
    <mergeCell ref="B293:B295"/>
    <mergeCell ref="G293:G295"/>
    <mergeCell ref="A279:A281"/>
    <mergeCell ref="B279:B281"/>
    <mergeCell ref="G279:G281"/>
    <mergeCell ref="A284:A286"/>
    <mergeCell ref="B284:B286"/>
    <mergeCell ref="G284:G286"/>
    <mergeCell ref="A318:A319"/>
    <mergeCell ref="B318:B319"/>
    <mergeCell ref="G318:G319"/>
    <mergeCell ref="A320:A322"/>
    <mergeCell ref="B320:B322"/>
    <mergeCell ref="G320:G322"/>
    <mergeCell ref="A310:A312"/>
    <mergeCell ref="B310:B312"/>
    <mergeCell ref="G310:G312"/>
    <mergeCell ref="A313:A317"/>
    <mergeCell ref="B313:B317"/>
    <mergeCell ref="G313:G317"/>
    <mergeCell ref="A328:A329"/>
    <mergeCell ref="B328:B329"/>
    <mergeCell ref="G328:G329"/>
    <mergeCell ref="A323:A324"/>
    <mergeCell ref="B323:B324"/>
    <mergeCell ref="G323:G324"/>
    <mergeCell ref="A325:A327"/>
    <mergeCell ref="B325:B327"/>
    <mergeCell ref="G325:G327"/>
  </mergeCells>
  <printOptions/>
  <pageMargins left="0.1968503937007874" right="0" top="0.31496062992125984" bottom="0.31496062992125984" header="0.31496062992125984" footer="0.31496062992125984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2013-03-19T11:30:22Z</dcterms:modified>
  <cp:category/>
  <cp:version/>
  <cp:contentType/>
  <cp:contentStatus/>
</cp:coreProperties>
</file>